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USNAS04\MSE_n\N_MSE1\03 Projects\MSE13\03 LSR\"/>
    </mc:Choice>
  </mc:AlternateContent>
  <xr:revisionPtr revIDLastSave="0" documentId="13_ncr:1_{C976F52C-F8B7-4EFA-8C34-DA5AD3263F8F}" xr6:coauthVersionLast="47" xr6:coauthVersionMax="47" xr10:uidLastSave="{00000000-0000-0000-0000-000000000000}"/>
  <bookViews>
    <workbookView xWindow="-110" yWindow="-110" windowWidth="19420" windowHeight="10420" activeTab="1" xr2:uid="{F66EB682-9D8F-4FF3-938B-0CBF39AEB6B1}"/>
  </bookViews>
  <sheets>
    <sheet name="Read me" sheetId="2" r:id="rId1"/>
    <sheet name="2- Checks" sheetId="4" r:id="rId2"/>
    <sheet name="Final L3 Report" sheetId="3" r:id="rId3"/>
  </sheets>
  <definedNames>
    <definedName name="mole_wt">#REF!</definedName>
    <definedName name="_xlnm.Print_Area" localSheetId="2">'Final L3 Report'!$B$4:$I$14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3" l="1"/>
  <c r="E10" i="4"/>
  <c r="E22" i="4"/>
  <c r="E20" i="3" s="1"/>
  <c r="I20" i="3" s="1"/>
  <c r="G5" i="3"/>
  <c r="G11" i="3"/>
  <c r="G10" i="3"/>
  <c r="G9" i="3"/>
  <c r="D11" i="3"/>
  <c r="D10" i="3"/>
  <c r="D9" i="3"/>
  <c r="D8" i="3"/>
  <c r="D7" i="3"/>
  <c r="F15" i="3" l="1"/>
  <c r="F16" i="3"/>
  <c r="F17" i="3"/>
  <c r="F18" i="3"/>
  <c r="F19" i="3" l="1"/>
  <c r="E18" i="4" l="1"/>
  <c r="E17" i="3" s="1"/>
  <c r="E15" i="4"/>
  <c r="E15" i="3"/>
  <c r="E16" i="3" l="1"/>
  <c r="H16" i="3" s="1"/>
  <c r="J16" i="3" s="1"/>
  <c r="H20" i="3"/>
  <c r="H17" i="3"/>
  <c r="I17" i="3"/>
  <c r="H15" i="3"/>
  <c r="I15" i="3"/>
  <c r="E20" i="4"/>
  <c r="I16" i="3" l="1"/>
  <c r="J17" i="3"/>
  <c r="J15" i="3"/>
  <c r="E19" i="4"/>
  <c r="E18" i="3" s="1"/>
  <c r="E19" i="3"/>
  <c r="H19" i="3" s="1"/>
  <c r="H22" i="3" l="1"/>
  <c r="K15" i="3"/>
  <c r="I18" i="3"/>
  <c r="H18" i="3"/>
  <c r="J19" i="3"/>
  <c r="I19" i="3"/>
  <c r="J18" i="3" l="1"/>
  <c r="K18" i="3" s="1"/>
  <c r="G23" i="3"/>
  <c r="G2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Othmani, Adnan MSE531</author>
    <author>Ghafri, Saif MSE11</author>
  </authors>
  <commentList>
    <comment ref="C11" authorId="0" shapeId="0" xr:uid="{4754CCA9-3803-4D3E-B8B3-479EE39397D7}">
      <text/>
    </comment>
    <comment ref="C13" authorId="0" shapeId="0" xr:uid="{E9BE3560-5FEC-4B48-A0FE-C64647279AD5}">
      <text>
        <r>
          <rPr>
            <sz val="9"/>
            <color indexed="81"/>
            <rFont val="Tahoma"/>
            <family val="2"/>
          </rPr>
          <t>1- I position myself to avoid:
moving objects 
vehicles
pressure releases 
dropped objects
2- I establish and obey barriers and exclusion zones
3- I take action to secure loose objects and report potential dropped objects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4" authorId="1" shapeId="0" xr:uid="{DE5DE52F-5809-4998-85F4-907F871A1514}">
      <text>
        <r>
          <rPr>
            <b/>
            <sz val="9"/>
            <color indexed="81"/>
            <rFont val="Tahoma"/>
            <family val="2"/>
          </rPr>
          <t>Ghafri, Saif MSE11: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1" shapeId="0" xr:uid="{09074C7F-45C3-4EED-8DBF-3BEC024A359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1" shapeId="0" xr:uid="{B751D3FC-4FDA-4BED-BFD2-346B8529B4C1}">
      <text>
        <r>
          <rPr>
            <b/>
            <sz val="9"/>
            <color indexed="81"/>
            <rFont val="Tahoma"/>
            <family val="2"/>
          </rPr>
          <t>Ghafri, Saif MSE11:</t>
        </r>
        <r>
          <rPr>
            <sz val="9"/>
            <color indexed="81"/>
            <rFont val="Tahoma"/>
            <family val="2"/>
          </rPr>
          <t xml:space="preserve">
Follow safe driving rules
1- I always wear a seatbelt
2- I do not exceed the speed limit, and reduce my speed for road conditions
3- I do not use phones or operate devices while driving
4- I am fit, rested and fully alert while driving
5- I follow journey management requirements 
</t>
        </r>
      </text>
    </comment>
    <comment ref="C22" authorId="1" shapeId="0" xr:uid="{CA06A5C6-800B-4113-8126-5B0C96EC87BF}">
      <text>
        <r>
          <rPr>
            <sz val="9"/>
            <color indexed="81"/>
            <rFont val="Tahoma"/>
            <family val="2"/>
          </rPr>
          <t xml:space="preserve">since these two areas are covered in national legislations and remain within company policies (PolicySubView (pdo.om)) removing them is a managed risk. There is no change to the existing policy and behavioural expectations.
All engagements on the Life-Saving Rule transition must include the clear understanding that there is no policy change. </t>
        </r>
      </text>
    </comment>
  </commentList>
</comments>
</file>

<file path=xl/sharedStrings.xml><?xml version="1.0" encoding="utf-8"?>
<sst xmlns="http://schemas.openxmlformats.org/spreadsheetml/2006/main" count="102" uniqueCount="66">
  <si>
    <t>High risk</t>
  </si>
  <si>
    <t>0-49%</t>
  </si>
  <si>
    <t>Med Risk</t>
  </si>
  <si>
    <t>50-84%</t>
  </si>
  <si>
    <t>Low risk</t>
  </si>
  <si>
    <t>85-100 %</t>
  </si>
  <si>
    <t>RAM</t>
  </si>
  <si>
    <t>Over all Risk</t>
  </si>
  <si>
    <t xml:space="preserve">L3 Scoring </t>
  </si>
  <si>
    <t>Section scores</t>
  </si>
  <si>
    <t>Indivsual scores</t>
  </si>
  <si>
    <t>Mandatory action</t>
  </si>
  <si>
    <t xml:space="preserve">Scoring </t>
  </si>
  <si>
    <t xml:space="preserve">Comments </t>
  </si>
  <si>
    <t xml:space="preserve">Status </t>
  </si>
  <si>
    <t>Requriment</t>
  </si>
  <si>
    <t>No.</t>
  </si>
  <si>
    <t>* Verification of compliance to requirements and procedures in processes.</t>
  </si>
  <si>
    <t>Name &amp; Ref. Ind.</t>
  </si>
  <si>
    <t>Area Supervisor:</t>
  </si>
  <si>
    <t>Inspection Team:</t>
  </si>
  <si>
    <t>Contractor Name:</t>
  </si>
  <si>
    <t>Inspection Location:</t>
  </si>
  <si>
    <t xml:space="preserve">Inspection Date: </t>
  </si>
  <si>
    <t>Scope:</t>
  </si>
  <si>
    <t>Related Document:</t>
  </si>
  <si>
    <t xml:space="preserve">Inspector (Lead): </t>
  </si>
  <si>
    <t>Inspection Title:</t>
  </si>
  <si>
    <t>No road safety related LSR violation in last 12 months</t>
  </si>
  <si>
    <t>NO</t>
  </si>
  <si>
    <t>YES</t>
  </si>
  <si>
    <t>No IVMS critical event reported in last 12 months</t>
  </si>
  <si>
    <t>STATUS</t>
  </si>
  <si>
    <t>YES/NO</t>
  </si>
  <si>
    <t>How / What to check</t>
  </si>
  <si>
    <t xml:space="preserve">Assurance on </t>
  </si>
  <si>
    <t>Sr No.</t>
  </si>
  <si>
    <t>Life Saving Rules (LSR) Level 3 Assurance (Inspection)</t>
  </si>
  <si>
    <t xml:space="preserve">Life Saving Rules (LSR) </t>
  </si>
  <si>
    <t>CP-122   LSR</t>
  </si>
  <si>
    <t>Records of violation in place and consequence management applied, evidence available.</t>
  </si>
  <si>
    <t>Provision of LSR requirements being complied to.</t>
  </si>
  <si>
    <t xml:space="preserve">Drivers know about LSR and the 4 elements related to driving. </t>
  </si>
  <si>
    <t xml:space="preserve">In Vehicle Monitoring System (IVMS) is used to monitor journeys in real time. </t>
  </si>
  <si>
    <t>Life Saving Rules (LSR) communicated and commitment agreed by the workfoce.</t>
  </si>
  <si>
    <t>Analysing of  LSR performance in place.</t>
  </si>
  <si>
    <t>Performance analysis (including LSR) reflecting in HSE Plan.</t>
  </si>
  <si>
    <t xml:space="preserve">LSR violation investigated, report available. </t>
  </si>
  <si>
    <t>Sample 5 drivers awareness of driving LSR.</t>
  </si>
  <si>
    <t>All vehicles installed with IVMS to track and enhanced driver's behavior (check 5 vehicles).</t>
  </si>
  <si>
    <t>Sample 5 worker to test understanding of LSR's and check records of communication (induction, sessions, etc.).</t>
  </si>
  <si>
    <t xml:space="preserve">Sample 3 different activities to test the compliance of LSR requirements. </t>
  </si>
  <si>
    <t>Critical events report (seat belt/speeding) through IVMS addressed by supervisor with drivers immediately, evidence is available e.g. report, email, log book, etc.</t>
  </si>
  <si>
    <t>Non compliance to 1 critical requriment</t>
  </si>
  <si>
    <t>L3 Score</t>
  </si>
  <si>
    <t>SCORE</t>
  </si>
  <si>
    <t>Contract Number:</t>
  </si>
  <si>
    <t xml:space="preserve">To check the implementation and compliance to  LSR requirements &amp;
Consequence management system applied, actions are tracked.
</t>
  </si>
  <si>
    <t>LSR including consequence management for non-compliance communicated to workforce, agreed and records available e.g. site induction records. Evidence of LSR declaration signed by employees</t>
  </si>
  <si>
    <t>Life Saving Rules is part of daily TBT. Sample 5 TRIC to check the compliance and usage of the latest updated TRIC card</t>
  </si>
  <si>
    <t>Evidence of 100% Compliance to new LSRs (old 12 LSRs retired) by replacing all documnentation, posters and where applicable.</t>
  </si>
  <si>
    <t>Drivers know about LSR and Follow safe driving rules</t>
  </si>
  <si>
    <t>Employees aware about  change in the Smoking and Drugs &amp; Alcohol policy LSR and no change to the existing policy and behavioural expectations</t>
  </si>
  <si>
    <t xml:space="preserve">Name &amp; Ref. Ind. </t>
  </si>
  <si>
    <t>Specefic awarness of LSR given for line of fire workers, records in place - Sample 3 workers for their understanding</t>
  </si>
  <si>
    <t xml:space="preserve">Smoking and Drugs &amp; Alcohol policy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</si>
</sst>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DE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1" fillId="0" borderId="0" xfId="1"/>
    <xf numFmtId="0" fontId="2" fillId="0" borderId="7" xfId="1" applyFont="1" applyBorder="1" applyAlignment="1" applyProtection="1">
      <alignment horizontal="left" vertical="top" wrapText="1"/>
    </xf>
    <xf numFmtId="0" fontId="2" fillId="0" borderId="4" xfId="1" applyFont="1" applyBorder="1" applyAlignment="1" applyProtection="1">
      <alignment horizontal="left" vertical="top" wrapText="1"/>
    </xf>
    <xf numFmtId="0" fontId="2" fillId="0" borderId="8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vertical="center"/>
      <protection locked="0"/>
    </xf>
    <xf numFmtId="0" fontId="7" fillId="0" borderId="47" xfId="1" applyFont="1" applyBorder="1" applyAlignment="1" applyProtection="1">
      <alignment vertical="center"/>
      <protection locked="0"/>
    </xf>
    <xf numFmtId="0" fontId="6" fillId="0" borderId="37" xfId="1" applyFont="1" applyBorder="1" applyAlignment="1" applyProtection="1">
      <alignment vertical="center"/>
      <protection locked="0"/>
    </xf>
    <xf numFmtId="0" fontId="7" fillId="0" borderId="15" xfId="1" applyFont="1" applyBorder="1" applyAlignment="1" applyProtection="1">
      <alignment vertical="center"/>
      <protection locked="0"/>
    </xf>
    <xf numFmtId="0" fontId="6" fillId="0" borderId="45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vertical="center"/>
      <protection locked="0"/>
    </xf>
    <xf numFmtId="0" fontId="6" fillId="0" borderId="19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 wrapText="1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7" fillId="9" borderId="9" xfId="1" applyFont="1" applyFill="1" applyBorder="1" applyAlignment="1" applyProtection="1">
      <alignment vertical="center"/>
    </xf>
    <xf numFmtId="0" fontId="7" fillId="3" borderId="9" xfId="1" applyFont="1" applyFill="1" applyBorder="1" applyAlignment="1" applyProtection="1">
      <alignment vertical="center"/>
    </xf>
    <xf numFmtId="0" fontId="7" fillId="0" borderId="6" xfId="1" applyFont="1" applyBorder="1" applyAlignment="1" applyProtection="1">
      <alignment vertical="center"/>
    </xf>
    <xf numFmtId="0" fontId="7" fillId="0" borderId="3" xfId="1" applyFont="1" applyBorder="1" applyAlignment="1" applyProtection="1">
      <alignment vertical="center"/>
    </xf>
    <xf numFmtId="0" fontId="2" fillId="0" borderId="0" xfId="1" applyFont="1" applyAlignment="1" applyProtection="1">
      <alignment horizontal="left" vertical="top"/>
    </xf>
    <xf numFmtId="0" fontId="2" fillId="0" borderId="50" xfId="1" applyFont="1" applyBorder="1" applyAlignment="1" applyProtection="1">
      <alignment horizontal="left" vertical="top"/>
    </xf>
    <xf numFmtId="0" fontId="5" fillId="8" borderId="11" xfId="1" applyFont="1" applyFill="1" applyBorder="1" applyAlignment="1" applyProtection="1">
      <alignment horizontal="center" vertical="center"/>
    </xf>
    <xf numFmtId="0" fontId="3" fillId="0" borderId="0" xfId="1" applyFont="1" applyProtection="1"/>
    <xf numFmtId="0" fontId="2" fillId="0" borderId="5" xfId="1" applyFont="1" applyBorder="1" applyAlignment="1" applyProtection="1">
      <alignment horizontal="center" vertical="center"/>
    </xf>
    <xf numFmtId="0" fontId="2" fillId="0" borderId="0" xfId="1" applyFont="1" applyProtection="1"/>
    <xf numFmtId="0" fontId="2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35" xfId="1" applyFont="1" applyBorder="1" applyAlignment="1" applyProtection="1">
      <alignment horizontal="left" vertical="center"/>
    </xf>
    <xf numFmtId="0" fontId="3" fillId="0" borderId="28" xfId="1" applyFont="1" applyFill="1" applyBorder="1" applyAlignment="1" applyProtection="1">
      <alignment horizontal="center" vertical="center"/>
    </xf>
    <xf numFmtId="0" fontId="3" fillId="8" borderId="10" xfId="1" applyFont="1" applyFill="1" applyBorder="1" applyAlignment="1" applyProtection="1">
      <alignment horizontal="center" vertical="center"/>
    </xf>
    <xf numFmtId="0" fontId="3" fillId="8" borderId="40" xfId="1" applyFont="1" applyFill="1" applyBorder="1" applyAlignment="1" applyProtection="1">
      <alignment horizontal="center" vertical="center" wrapText="1"/>
    </xf>
    <xf numFmtId="0" fontId="3" fillId="8" borderId="40" xfId="1" applyFont="1" applyFill="1" applyBorder="1" applyAlignment="1" applyProtection="1">
      <alignment horizontal="center" vertical="center"/>
    </xf>
    <xf numFmtId="0" fontId="3" fillId="0" borderId="28" xfId="1" applyFont="1" applyFill="1" applyBorder="1" applyAlignment="1" applyProtection="1">
      <alignment vertical="center" wrapText="1"/>
    </xf>
    <xf numFmtId="0" fontId="5" fillId="4" borderId="16" xfId="1" applyFont="1" applyFill="1" applyBorder="1" applyAlignment="1" applyProtection="1">
      <alignment horizontal="center" vertical="center"/>
    </xf>
    <xf numFmtId="0" fontId="3" fillId="8" borderId="15" xfId="1" applyFont="1" applyFill="1" applyBorder="1" applyAlignment="1" applyProtection="1">
      <alignment horizontal="center" vertical="center"/>
    </xf>
    <xf numFmtId="0" fontId="5" fillId="4" borderId="15" xfId="1" applyFont="1" applyFill="1" applyBorder="1" applyAlignment="1" applyProtection="1">
      <alignment horizontal="center" vertical="center"/>
    </xf>
    <xf numFmtId="0" fontId="3" fillId="8" borderId="57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 wrapText="1"/>
    </xf>
    <xf numFmtId="0" fontId="3" fillId="8" borderId="55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top"/>
    </xf>
    <xf numFmtId="0" fontId="3" fillId="6" borderId="10" xfId="1" applyFont="1" applyFill="1" applyBorder="1" applyAlignment="1" applyProtection="1">
      <alignment horizontal="center" vertical="center"/>
    </xf>
    <xf numFmtId="1" fontId="3" fillId="6" borderId="11" xfId="1" applyNumberFormat="1" applyFont="1" applyFill="1" applyBorder="1" applyAlignment="1" applyProtection="1">
      <alignment horizontal="center" vertical="center"/>
    </xf>
    <xf numFmtId="0" fontId="3" fillId="6" borderId="44" xfId="1" applyFont="1" applyFill="1" applyBorder="1" applyAlignment="1" applyProtection="1">
      <alignment horizontal="center" vertical="center"/>
    </xf>
    <xf numFmtId="1" fontId="3" fillId="0" borderId="7" xfId="1" applyNumberFormat="1" applyFont="1" applyBorder="1" applyAlignment="1" applyProtection="1">
      <alignment horizontal="center"/>
    </xf>
    <xf numFmtId="0" fontId="3" fillId="6" borderId="12" xfId="0" applyFont="1" applyFill="1" applyBorder="1" applyAlignment="1" applyProtection="1">
      <alignment horizontal="center" vertical="center"/>
    </xf>
    <xf numFmtId="1" fontId="3" fillId="6" borderId="1" xfId="0" applyNumberFormat="1" applyFont="1" applyFill="1" applyBorder="1" applyAlignment="1" applyProtection="1">
      <alignment horizontal="center" vertical="center"/>
    </xf>
    <xf numFmtId="0" fontId="3" fillId="5" borderId="8" xfId="1" applyFont="1" applyFill="1" applyBorder="1" applyProtection="1"/>
    <xf numFmtId="0" fontId="3" fillId="5" borderId="7" xfId="1" applyFont="1" applyFill="1" applyBorder="1" applyProtection="1"/>
    <xf numFmtId="0" fontId="3" fillId="4" borderId="5" xfId="1" applyFont="1" applyFill="1" applyBorder="1" applyProtection="1"/>
    <xf numFmtId="0" fontId="3" fillId="4" borderId="4" xfId="1" applyFont="1" applyFill="1" applyBorder="1" applyProtection="1"/>
    <xf numFmtId="0" fontId="3" fillId="2" borderId="5" xfId="1" applyFont="1" applyFill="1" applyBorder="1" applyProtection="1"/>
    <xf numFmtId="0" fontId="3" fillId="2" borderId="4" xfId="1" applyFont="1" applyFill="1" applyBorder="1" applyProtection="1"/>
    <xf numFmtId="0" fontId="4" fillId="2" borderId="2" xfId="1" applyFont="1" applyFill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vertical="center"/>
    </xf>
    <xf numFmtId="0" fontId="10" fillId="0" borderId="0" xfId="1" applyFont="1" applyProtection="1">
      <protection locked="0"/>
    </xf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1" fillId="0" borderId="32" xfId="1" applyBorder="1" applyProtection="1">
      <protection locked="0"/>
    </xf>
    <xf numFmtId="0" fontId="1" fillId="0" borderId="22" xfId="1" applyBorder="1" applyProtection="1">
      <protection locked="0"/>
    </xf>
    <xf numFmtId="0" fontId="15" fillId="11" borderId="40" xfId="1" applyFont="1" applyFill="1" applyBorder="1" applyProtection="1">
      <protection locked="0"/>
    </xf>
    <xf numFmtId="0" fontId="15" fillId="12" borderId="55" xfId="1" applyFont="1" applyFill="1" applyBorder="1" applyProtection="1">
      <protection locked="0"/>
    </xf>
    <xf numFmtId="0" fontId="16" fillId="0" borderId="0" xfId="1" applyFont="1" applyProtection="1">
      <protection locked="0"/>
    </xf>
    <xf numFmtId="0" fontId="12" fillId="11" borderId="8" xfId="1" applyFont="1" applyFill="1" applyBorder="1" applyAlignment="1" applyProtection="1">
      <alignment vertical="center" wrapText="1"/>
      <protection locked="0"/>
    </xf>
    <xf numFmtId="0" fontId="12" fillId="11" borderId="5" xfId="1" applyFont="1" applyFill="1" applyBorder="1" applyAlignment="1" applyProtection="1">
      <alignment vertical="center" wrapText="1"/>
      <protection locked="0"/>
    </xf>
    <xf numFmtId="0" fontId="12" fillId="0" borderId="0" xfId="1" applyFont="1" applyProtection="1">
      <protection locked="0"/>
    </xf>
    <xf numFmtId="0" fontId="12" fillId="11" borderId="2" xfId="1" applyFont="1" applyFill="1" applyBorder="1" applyAlignment="1" applyProtection="1">
      <alignment vertical="center" wrapText="1"/>
      <protection locked="0"/>
    </xf>
    <xf numFmtId="0" fontId="11" fillId="6" borderId="7" xfId="1" applyFont="1" applyFill="1" applyBorder="1" applyAlignment="1" applyProtection="1">
      <alignment horizontal="center" vertical="center" wrapText="1"/>
      <protection locked="0"/>
    </xf>
    <xf numFmtId="0" fontId="12" fillId="11" borderId="17" xfId="1" applyFont="1" applyFill="1" applyBorder="1" applyAlignment="1" applyProtection="1">
      <alignment vertical="center" wrapText="1"/>
      <protection locked="0"/>
    </xf>
    <xf numFmtId="0" fontId="11" fillId="12" borderId="45" xfId="1" applyFont="1" applyFill="1" applyBorder="1" applyAlignment="1" applyProtection="1">
      <alignment horizontal="center" vertical="center" wrapText="1"/>
      <protection locked="0"/>
    </xf>
    <xf numFmtId="0" fontId="15" fillId="12" borderId="52" xfId="1" applyFont="1" applyFill="1" applyBorder="1" applyProtection="1"/>
    <xf numFmtId="0" fontId="11" fillId="6" borderId="7" xfId="1" applyFont="1" applyFill="1" applyBorder="1" applyAlignment="1" applyProtection="1">
      <alignment horizontal="center" vertical="center" wrapText="1"/>
    </xf>
    <xf numFmtId="0" fontId="11" fillId="12" borderId="45" xfId="1" applyFont="1" applyFill="1" applyBorder="1" applyAlignment="1" applyProtection="1">
      <alignment horizontal="center" vertical="center" wrapText="1"/>
    </xf>
    <xf numFmtId="0" fontId="15" fillId="12" borderId="10" xfId="1" applyFont="1" applyFill="1" applyBorder="1" applyProtection="1"/>
    <xf numFmtId="0" fontId="15" fillId="12" borderId="40" xfId="1" applyFont="1" applyFill="1" applyBorder="1" applyAlignment="1" applyProtection="1">
      <alignment horizontal="left"/>
    </xf>
    <xf numFmtId="0" fontId="15" fillId="12" borderId="40" xfId="1" applyFont="1" applyFill="1" applyBorder="1" applyProtection="1"/>
    <xf numFmtId="0" fontId="1" fillId="6" borderId="8" xfId="1" applyFont="1" applyFill="1" applyBorder="1" applyAlignment="1" applyProtection="1">
      <alignment horizontal="left" vertical="center" wrapText="1"/>
    </xf>
    <xf numFmtId="0" fontId="1" fillId="6" borderId="5" xfId="1" applyFont="1" applyFill="1" applyBorder="1" applyAlignment="1" applyProtection="1">
      <alignment horizontal="left" vertical="center" wrapText="1"/>
    </xf>
    <xf numFmtId="0" fontId="1" fillId="6" borderId="42" xfId="1" applyFont="1" applyFill="1" applyBorder="1" applyAlignment="1" applyProtection="1">
      <alignment horizontal="left" vertical="center" wrapText="1"/>
    </xf>
    <xf numFmtId="0" fontId="1" fillId="6" borderId="43" xfId="1" applyFont="1" applyFill="1" applyBorder="1" applyAlignment="1" applyProtection="1">
      <alignment horizontal="left" vertical="center" wrapText="1"/>
    </xf>
    <xf numFmtId="0" fontId="13" fillId="12" borderId="8" xfId="1" applyFont="1" applyFill="1" applyBorder="1" applyAlignment="1" applyProtection="1">
      <alignment horizontal="left" vertical="center" wrapText="1"/>
    </xf>
    <xf numFmtId="0" fontId="13" fillId="12" borderId="5" xfId="1" applyFont="1" applyFill="1" applyBorder="1" applyAlignment="1" applyProtection="1">
      <alignment horizontal="left" vertical="center" wrapText="1"/>
    </xf>
    <xf numFmtId="0" fontId="13" fillId="12" borderId="2" xfId="1" applyFont="1" applyFill="1" applyBorder="1" applyAlignment="1" applyProtection="1">
      <alignment horizontal="left" vertical="center" wrapText="1"/>
    </xf>
    <xf numFmtId="0" fontId="14" fillId="4" borderId="9" xfId="1" applyFont="1" applyFill="1" applyBorder="1" applyAlignment="1" applyProtection="1">
      <alignment horizontal="center" vertical="center"/>
    </xf>
    <xf numFmtId="0" fontId="13" fillId="6" borderId="8" xfId="1" applyFont="1" applyFill="1" applyBorder="1" applyAlignment="1" applyProtection="1">
      <alignment horizontal="left" vertical="center" wrapText="1"/>
    </xf>
    <xf numFmtId="0" fontId="10" fillId="12" borderId="41" xfId="1" applyFont="1" applyFill="1" applyBorder="1" applyAlignment="1" applyProtection="1">
      <alignment horizontal="center" vertical="center"/>
    </xf>
    <xf numFmtId="0" fontId="13" fillId="12" borderId="17" xfId="1" applyFont="1" applyFill="1" applyBorder="1" applyAlignment="1" applyProtection="1">
      <alignment horizontal="left" vertical="center" wrapText="1"/>
    </xf>
    <xf numFmtId="0" fontId="12" fillId="12" borderId="17" xfId="1" applyFont="1" applyFill="1" applyBorder="1" applyAlignment="1" applyProtection="1">
      <alignment horizontal="left" vertical="center" wrapText="1"/>
    </xf>
    <xf numFmtId="0" fontId="12" fillId="6" borderId="5" xfId="1" applyFont="1" applyFill="1" applyBorder="1" applyAlignment="1" applyProtection="1">
      <alignment horizontal="left" vertical="center" wrapText="1"/>
    </xf>
    <xf numFmtId="0" fontId="19" fillId="6" borderId="8" xfId="1" applyFont="1" applyFill="1" applyBorder="1" applyAlignment="1" applyProtection="1">
      <alignment horizontal="center" vertical="center" wrapText="1"/>
    </xf>
    <xf numFmtId="0" fontId="7" fillId="0" borderId="41" xfId="1" applyFont="1" applyBorder="1" applyAlignment="1" applyProtection="1">
      <alignment horizontal="center" vertical="center" wrapText="1"/>
      <protection locked="0"/>
    </xf>
    <xf numFmtId="0" fontId="7" fillId="0" borderId="21" xfId="1" applyFont="1" applyBorder="1" applyAlignment="1" applyProtection="1">
      <alignment horizontal="center" vertical="center" wrapText="1"/>
      <protection locked="0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13" fillId="6" borderId="17" xfId="1" applyFont="1" applyFill="1" applyBorder="1" applyAlignment="1" applyProtection="1">
      <alignment horizontal="left" vertical="center" wrapText="1"/>
    </xf>
    <xf numFmtId="0" fontId="13" fillId="6" borderId="42" xfId="1" applyFont="1" applyFill="1" applyBorder="1" applyAlignment="1" applyProtection="1">
      <alignment horizontal="left" vertical="center" wrapText="1"/>
    </xf>
    <xf numFmtId="0" fontId="14" fillId="4" borderId="41" xfId="1" applyFont="1" applyFill="1" applyBorder="1" applyAlignment="1" applyProtection="1">
      <alignment horizontal="center" vertical="center"/>
    </xf>
    <xf numFmtId="0" fontId="14" fillId="4" borderId="21" xfId="1" applyFont="1" applyFill="1" applyBorder="1" applyAlignment="1" applyProtection="1">
      <alignment horizontal="center" vertical="center"/>
    </xf>
    <xf numFmtId="0" fontId="11" fillId="6" borderId="45" xfId="1" applyFont="1" applyFill="1" applyBorder="1" applyAlignment="1" applyProtection="1">
      <alignment horizontal="center" vertical="center" wrapText="1"/>
    </xf>
    <xf numFmtId="0" fontId="11" fillId="6" borderId="46" xfId="1" applyFont="1" applyFill="1" applyBorder="1" applyAlignment="1" applyProtection="1">
      <alignment horizontal="center" vertical="center" wrapText="1"/>
    </xf>
    <xf numFmtId="0" fontId="11" fillId="6" borderId="47" xfId="1" applyFont="1" applyFill="1" applyBorder="1" applyAlignment="1" applyProtection="1">
      <alignment horizontal="center" vertical="center" wrapText="1"/>
      <protection locked="0"/>
    </xf>
    <xf numFmtId="0" fontId="11" fillId="6" borderId="48" xfId="1" applyFont="1" applyFill="1" applyBorder="1" applyAlignment="1" applyProtection="1">
      <alignment horizontal="center" vertical="center" wrapText="1"/>
      <protection locked="0"/>
    </xf>
    <xf numFmtId="0" fontId="11" fillId="6" borderId="5" xfId="1" applyFont="1" applyFill="1" applyBorder="1" applyAlignment="1" applyProtection="1">
      <alignment horizontal="center" vertical="center" wrapText="1"/>
      <protection locked="0"/>
    </xf>
    <xf numFmtId="0" fontId="11" fillId="12" borderId="47" xfId="1" applyFont="1" applyFill="1" applyBorder="1" applyAlignment="1" applyProtection="1">
      <alignment horizontal="center" vertical="center" wrapText="1"/>
      <protection locked="0"/>
    </xf>
    <xf numFmtId="0" fontId="11" fillId="12" borderId="48" xfId="1" applyFont="1" applyFill="1" applyBorder="1" applyAlignment="1" applyProtection="1">
      <alignment horizontal="center" vertical="center" wrapText="1"/>
      <protection locked="0"/>
    </xf>
    <xf numFmtId="0" fontId="11" fillId="12" borderId="49" xfId="1" applyFont="1" applyFill="1" applyBorder="1" applyAlignment="1" applyProtection="1">
      <alignment horizontal="center" vertical="center" wrapText="1"/>
      <protection locked="0"/>
    </xf>
    <xf numFmtId="0" fontId="10" fillId="12" borderId="9" xfId="1" applyFont="1" applyFill="1" applyBorder="1" applyAlignment="1" applyProtection="1">
      <alignment horizontal="center" vertical="center"/>
    </xf>
    <xf numFmtId="0" fontId="10" fillId="12" borderId="6" xfId="1" applyFont="1" applyFill="1" applyBorder="1" applyAlignment="1" applyProtection="1">
      <alignment horizontal="center" vertical="center"/>
    </xf>
    <xf numFmtId="0" fontId="10" fillId="12" borderId="3" xfId="1" applyFont="1" applyFill="1" applyBorder="1" applyAlignment="1" applyProtection="1">
      <alignment horizontal="center" vertical="center"/>
    </xf>
    <xf numFmtId="0" fontId="13" fillId="12" borderId="8" xfId="1" applyFont="1" applyFill="1" applyBorder="1" applyAlignment="1" applyProtection="1">
      <alignment horizontal="left" vertical="center" wrapText="1"/>
    </xf>
    <xf numFmtId="0" fontId="13" fillId="12" borderId="5" xfId="1" applyFont="1" applyFill="1" applyBorder="1" applyAlignment="1" applyProtection="1">
      <alignment horizontal="left" vertical="center" wrapText="1"/>
    </xf>
    <xf numFmtId="0" fontId="13" fillId="12" borderId="2" xfId="1" applyFont="1" applyFill="1" applyBorder="1" applyAlignment="1" applyProtection="1">
      <alignment horizontal="left" vertical="center" wrapText="1"/>
    </xf>
    <xf numFmtId="0" fontId="11" fillId="12" borderId="7" xfId="1" applyFont="1" applyFill="1" applyBorder="1" applyAlignment="1" applyProtection="1">
      <alignment horizontal="center" vertical="center" wrapText="1"/>
    </xf>
    <xf numFmtId="0" fontId="11" fillId="12" borderId="4" xfId="1" applyFont="1" applyFill="1" applyBorder="1" applyAlignment="1" applyProtection="1">
      <alignment horizontal="center" vertical="center" wrapText="1"/>
    </xf>
    <xf numFmtId="0" fontId="11" fillId="12" borderId="1" xfId="1" applyFont="1" applyFill="1" applyBorder="1" applyAlignment="1" applyProtection="1">
      <alignment horizontal="center" vertical="center" wrapText="1"/>
    </xf>
    <xf numFmtId="0" fontId="10" fillId="6" borderId="5" xfId="1" applyFont="1" applyFill="1" applyBorder="1" applyAlignment="1" applyProtection="1">
      <alignment horizontal="center" vertical="center"/>
    </xf>
    <xf numFmtId="0" fontId="13" fillId="6" borderId="5" xfId="1" applyFont="1" applyFill="1" applyBorder="1" applyAlignment="1" applyProtection="1">
      <alignment horizontal="left" vertical="center" wrapText="1"/>
    </xf>
    <xf numFmtId="0" fontId="11" fillId="6" borderId="5" xfId="1" applyFont="1" applyFill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41" xfId="1" applyFont="1" applyFill="1" applyBorder="1" applyAlignment="1" applyProtection="1">
      <alignment horizontal="center" vertical="center"/>
    </xf>
    <xf numFmtId="0" fontId="3" fillId="3" borderId="21" xfId="1" applyFont="1" applyFill="1" applyBorder="1" applyAlignment="1" applyProtection="1">
      <alignment horizontal="center" vertical="center"/>
    </xf>
    <xf numFmtId="0" fontId="3" fillId="3" borderId="18" xfId="1" applyFont="1" applyFill="1" applyBorder="1" applyAlignment="1" applyProtection="1">
      <alignment horizontal="center" vertical="center"/>
    </xf>
    <xf numFmtId="0" fontId="2" fillId="7" borderId="56" xfId="1" applyFont="1" applyFill="1" applyBorder="1" applyAlignment="1" applyProtection="1">
      <alignment horizontal="center" vertical="center" wrapText="1"/>
    </xf>
    <xf numFmtId="0" fontId="2" fillId="0" borderId="33" xfId="1" applyFont="1" applyBorder="1" applyAlignment="1" applyProtection="1">
      <alignment horizontal="center" vertical="center" wrapText="1"/>
    </xf>
    <xf numFmtId="0" fontId="2" fillId="0" borderId="44" xfId="1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/>
    </xf>
    <xf numFmtId="0" fontId="2" fillId="7" borderId="54" xfId="1" applyFont="1" applyFill="1" applyBorder="1" applyAlignment="1" applyProtection="1">
      <alignment horizontal="left" vertical="center" wrapText="1" shrinkToFit="1"/>
    </xf>
    <xf numFmtId="0" fontId="2" fillId="7" borderId="44" xfId="1" applyFont="1" applyFill="1" applyBorder="1" applyAlignment="1" applyProtection="1">
      <alignment horizontal="left" vertical="center" wrapText="1" shrinkToFit="1"/>
    </xf>
    <xf numFmtId="0" fontId="2" fillId="7" borderId="53" xfId="1" applyFont="1" applyFill="1" applyBorder="1" applyAlignment="1" applyProtection="1">
      <alignment horizontal="left" vertical="center" wrapText="1"/>
    </xf>
    <xf numFmtId="0" fontId="2" fillId="7" borderId="14" xfId="1" applyFont="1" applyFill="1" applyBorder="1" applyAlignment="1" applyProtection="1">
      <alignment horizontal="left" vertical="center" wrapText="1"/>
    </xf>
    <xf numFmtId="0" fontId="2" fillId="7" borderId="5" xfId="1" applyFont="1" applyFill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9" fillId="10" borderId="39" xfId="1" applyFont="1" applyFill="1" applyBorder="1" applyAlignment="1" applyProtection="1">
      <alignment horizontal="center" vertical="center" wrapText="1"/>
    </xf>
    <xf numFmtId="0" fontId="9" fillId="10" borderId="38" xfId="1" applyFont="1" applyFill="1" applyBorder="1" applyAlignment="1" applyProtection="1">
      <alignment horizontal="center" vertical="center" wrapText="1"/>
    </xf>
    <xf numFmtId="0" fontId="9" fillId="10" borderId="37" xfId="1" applyFont="1" applyFill="1" applyBorder="1" applyAlignment="1" applyProtection="1">
      <alignment horizontal="center" vertical="center" wrapText="1"/>
    </xf>
    <xf numFmtId="0" fontId="9" fillId="10" borderId="36" xfId="1" applyFont="1" applyFill="1" applyBorder="1" applyAlignment="1" applyProtection="1">
      <alignment horizontal="center" vertical="center" wrapText="1"/>
    </xf>
    <xf numFmtId="0" fontId="9" fillId="10" borderId="35" xfId="1" applyFont="1" applyFill="1" applyBorder="1" applyAlignment="1" applyProtection="1">
      <alignment horizontal="center" vertical="center" wrapText="1"/>
    </xf>
    <xf numFmtId="0" fontId="9" fillId="10" borderId="34" xfId="1" applyFont="1" applyFill="1" applyBorder="1" applyAlignment="1" applyProtection="1">
      <alignment horizontal="center" vertical="center" wrapText="1"/>
    </xf>
    <xf numFmtId="0" fontId="3" fillId="8" borderId="52" xfId="1" applyFont="1" applyFill="1" applyBorder="1" applyAlignment="1" applyProtection="1">
      <alignment horizontal="center" vertical="center" wrapText="1"/>
    </xf>
    <xf numFmtId="0" fontId="3" fillId="8" borderId="51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left" vertical="center"/>
    </xf>
    <xf numFmtId="0" fontId="3" fillId="9" borderId="33" xfId="1" applyFont="1" applyFill="1" applyBorder="1" applyAlignment="1" applyProtection="1">
      <alignment horizontal="center" vertical="center"/>
    </xf>
    <xf numFmtId="0" fontId="2" fillId="9" borderId="32" xfId="1" applyFont="1" applyFill="1" applyBorder="1" applyAlignment="1" applyProtection="1">
      <alignment horizontal="center" vertical="center"/>
    </xf>
    <xf numFmtId="0" fontId="2" fillId="3" borderId="33" xfId="1" applyFont="1" applyFill="1" applyBorder="1" applyAlignment="1" applyProtection="1">
      <alignment horizontal="center" vertical="center"/>
    </xf>
    <xf numFmtId="0" fontId="2" fillId="3" borderId="32" xfId="1" applyFont="1" applyFill="1" applyBorder="1" applyAlignment="1" applyProtection="1">
      <alignment horizontal="center" vertical="center"/>
    </xf>
    <xf numFmtId="0" fontId="2" fillId="0" borderId="23" xfId="1" applyFont="1" applyBorder="1" applyAlignment="1" applyProtection="1">
      <alignment horizontal="left" vertical="center"/>
    </xf>
    <xf numFmtId="0" fontId="2" fillId="0" borderId="22" xfId="1" applyFont="1" applyBorder="1" applyAlignment="1" applyProtection="1">
      <alignment horizontal="left" vertical="center"/>
    </xf>
    <xf numFmtId="0" fontId="7" fillId="0" borderId="24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center"/>
    </xf>
    <xf numFmtId="0" fontId="7" fillId="0" borderId="27" xfId="1" applyFont="1" applyBorder="1" applyAlignment="1" applyProtection="1">
      <alignment horizontal="left" vertical="center"/>
    </xf>
    <xf numFmtId="0" fontId="2" fillId="0" borderId="31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left" vertical="center"/>
    </xf>
    <xf numFmtId="0" fontId="2" fillId="0" borderId="29" xfId="1" applyFont="1" applyBorder="1" applyAlignment="1" applyProtection="1">
      <alignment horizontal="left" vertical="center"/>
    </xf>
    <xf numFmtId="0" fontId="2" fillId="0" borderId="28" xfId="1" applyFont="1" applyBorder="1" applyAlignment="1" applyProtection="1">
      <alignment horizontal="left" vertical="center"/>
    </xf>
    <xf numFmtId="0" fontId="2" fillId="0" borderId="26" xfId="1" applyFont="1" applyBorder="1" applyAlignment="1" applyProtection="1">
      <alignment horizontal="left" vertical="center"/>
    </xf>
    <xf numFmtId="0" fontId="2" fillId="0" borderId="25" xfId="1" applyFont="1" applyBorder="1" applyAlignment="1" applyProtection="1">
      <alignment horizontal="left" vertical="center"/>
    </xf>
    <xf numFmtId="0" fontId="2" fillId="0" borderId="23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5" fillId="0" borderId="35" xfId="1" applyFont="1" applyBorder="1" applyAlignment="1" applyProtection="1">
      <alignment horizontal="left" vertical="center"/>
    </xf>
    <xf numFmtId="0" fontId="7" fillId="0" borderId="24" xfId="1" applyFont="1" applyBorder="1" applyAlignment="1" applyProtection="1">
      <alignment vertical="center" wrapText="1"/>
    </xf>
    <xf numFmtId="0" fontId="7" fillId="0" borderId="21" xfId="1" applyFont="1" applyBorder="1" applyAlignment="1" applyProtection="1">
      <alignment vertical="center"/>
    </xf>
    <xf numFmtId="0" fontId="7" fillId="0" borderId="18" xfId="1" applyFont="1" applyBorder="1" applyAlignment="1" applyProtection="1">
      <alignment vertical="center"/>
    </xf>
  </cellXfs>
  <cellStyles count="2">
    <cellStyle name="Normal" xfId="0" builtinId="0"/>
    <cellStyle name="Normal 2" xfId="1" xr:uid="{72E1F516-5500-4D5A-A173-FB7525E7019F}"/>
  </cellStyles>
  <dxfs count="11">
    <dxf>
      <font>
        <color theme="0"/>
      </font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theme="3" tint="-0.49998474074526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rgb="FFFF000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104772</xdr:colOff>
      <xdr:row>0</xdr:row>
      <xdr:rowOff>95251</xdr:rowOff>
    </xdr:from>
    <xdr:to>
      <xdr:col>8</xdr:col>
      <xdr:colOff>499241</xdr:colOff>
      <xdr:row>28</xdr:row>
      <xdr:rowOff>72258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239397-799F-40A7-BDF3-BB04EE0EEB0D}"/>
            </a:ext>
          </a:extLst>
        </xdr:cNvPr>
        <xdr:cNvSpPr txBox="1"/>
      </xdr:nvSpPr>
      <xdr:spPr>
        <a:xfrm>
          <a:off x="104772" y="95251"/>
          <a:ext cx="5271269" cy="442200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  <a:effectLst>
          <a:glow rad="228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u="sng"/>
            <a:t>INFORMATION:</a:t>
          </a:r>
          <a:br>
            <a:rPr lang="en-US" sz="1600"/>
          </a:br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1- Fill in sheet 2-Checks      only. </a:t>
          </a:r>
          <a:br>
            <a:rPr lang="en-US" sz="1600" baseline="0"/>
          </a:br>
          <a:r>
            <a:rPr lang="en-US" sz="1600" baseline="0"/>
            <a:t> </a:t>
          </a:r>
          <a:br>
            <a:rPr lang="en-US" sz="1600" baseline="0"/>
          </a:br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2- Sheet (Final L3 Report) is formulated and protected.</a:t>
          </a:r>
          <a:b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3- Critical (Go-No-Go) requirements are highlighted in</a:t>
          </a:r>
          <a:b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4- In tab "2- Checks" Hover over column cells to see reference is made available, for more references refer back to relevant Specification/Procedure.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5- Result of L3 assurance is auto assessed following this Risk assessment matrix (RAM)"</a:t>
          </a:r>
          <a:br>
            <a:rPr lang="en-US" sz="1600" baseline="0"/>
          </a:br>
          <a:endParaRPr lang="en-US" sz="1600">
            <a:solidFill>
              <a:srgbClr val="FF0000"/>
            </a:solidFill>
          </a:endParaRPr>
        </a:p>
      </xdr:txBody>
    </xdr:sp>
    <xdr:clientData/>
  </xdr:twoCellAnchor>
  <xdr:oneCellAnchor>
    <xdr:from>
      <xdr:col>3</xdr:col>
      <xdr:colOff>435653</xdr:colOff>
      <xdr:row>2</xdr:row>
      <xdr:rowOff>111278</xdr:rowOff>
    </xdr:from>
    <xdr:ext cx="182289" cy="177800"/>
    <xdr:pic>
      <xdr:nvPicPr>
        <xdr:cNvPr id="3" name="Graphic 2" descr="Star">
          <a:extLst>
            <a:ext uri="{FF2B5EF4-FFF2-40B4-BE49-F238E27FC236}">
              <a16:creationId xmlns:a16="http://schemas.microsoft.com/office/drawing/2014/main" id="{244003AB-AE09-46F9-A7A1-F9C7E33C2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73013" y="431318"/>
          <a:ext cx="182289" cy="177800"/>
        </a:xfrm>
        <a:prstGeom prst="rect">
          <a:avLst/>
        </a:prstGeom>
      </xdr:spPr>
    </xdr:pic>
    <xdr:clientData/>
  </xdr:oneCellAnchor>
  <xdr:twoCellAnchor>
    <xdr:from>
      <xdr:col>7</xdr:col>
      <xdr:colOff>349249</xdr:colOff>
      <xdr:row>10</xdr:row>
      <xdr:rowOff>635</xdr:rowOff>
    </xdr:from>
    <xdr:to>
      <xdr:col>8</xdr:col>
      <xdr:colOff>466724</xdr:colOff>
      <xdr:row>11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81CD77-7CAD-4715-87BA-0CDC5F2EC5D9}"/>
            </a:ext>
          </a:extLst>
        </xdr:cNvPr>
        <xdr:cNvSpPr txBox="1"/>
      </xdr:nvSpPr>
      <xdr:spPr>
        <a:xfrm>
          <a:off x="4403089" y="1600835"/>
          <a:ext cx="696595" cy="21653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YELLOW</a:t>
          </a:r>
        </a:p>
      </xdr:txBody>
    </xdr:sp>
    <xdr:clientData/>
  </xdr:twoCellAnchor>
  <xdr:twoCellAnchor editAs="oneCell">
    <xdr:from>
      <xdr:col>0</xdr:col>
      <xdr:colOff>288922</xdr:colOff>
      <xdr:row>22</xdr:row>
      <xdr:rowOff>19051</xdr:rowOff>
    </xdr:from>
    <xdr:to>
      <xdr:col>8</xdr:col>
      <xdr:colOff>79612</xdr:colOff>
      <xdr:row>27</xdr:row>
      <xdr:rowOff>101646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ADDA314-2929-42E2-BEB5-ADE59F23D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8922" y="3511551"/>
          <a:ext cx="4667490" cy="876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846741</xdr:colOff>
      <xdr:row>8</xdr:row>
      <xdr:rowOff>0</xdr:rowOff>
    </xdr:from>
    <xdr:ext cx="208608" cy="210207"/>
    <xdr:pic>
      <xdr:nvPicPr>
        <xdr:cNvPr id="2" name="Graphic 1" descr="Star">
          <a:extLst>
            <a:ext uri="{FF2B5EF4-FFF2-40B4-BE49-F238E27FC236}">
              <a16:creationId xmlns:a16="http://schemas.microsoft.com/office/drawing/2014/main" id="{F9C70AFD-C178-410A-A88D-D1D40BD1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659791" y="0"/>
          <a:ext cx="208608" cy="210207"/>
        </a:xfrm>
        <a:prstGeom prst="rect">
          <a:avLst/>
        </a:prstGeom>
      </xdr:spPr>
    </xdr:pic>
    <xdr:clientData/>
  </xdr:oneCellAnchor>
  <xdr:oneCellAnchor>
    <xdr:from>
      <xdr:col>3</xdr:col>
      <xdr:colOff>619125</xdr:colOff>
      <xdr:row>8</xdr:row>
      <xdr:rowOff>0</xdr:rowOff>
    </xdr:from>
    <xdr:ext cx="169151" cy="170447"/>
    <xdr:pic>
      <xdr:nvPicPr>
        <xdr:cNvPr id="3" name="Graphic 2" descr="Star">
          <a:extLst>
            <a:ext uri="{FF2B5EF4-FFF2-40B4-BE49-F238E27FC236}">
              <a16:creationId xmlns:a16="http://schemas.microsoft.com/office/drawing/2014/main" id="{B2C9E0A2-3424-4ED6-A129-1207F7F4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35225" y="0"/>
          <a:ext cx="169151" cy="170447"/>
        </a:xfrm>
        <a:prstGeom prst="rect">
          <a:avLst/>
        </a:prstGeom>
      </xdr:spPr>
    </xdr:pic>
    <xdr:clientData/>
  </xdr:oneCellAnchor>
  <xdr:twoCellAnchor>
    <xdr:from>
      <xdr:col>5</xdr:col>
      <xdr:colOff>2633663</xdr:colOff>
      <xdr:row>0</xdr:row>
      <xdr:rowOff>111126</xdr:rowOff>
    </xdr:from>
    <xdr:to>
      <xdr:col>6</xdr:col>
      <xdr:colOff>461509</xdr:colOff>
      <xdr:row>5</xdr:row>
      <xdr:rowOff>87313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0DCB016-4A91-4F37-B90E-9FA9498517D3}"/>
            </a:ext>
          </a:extLst>
        </xdr:cNvPr>
        <xdr:cNvSpPr/>
      </xdr:nvSpPr>
      <xdr:spPr>
        <a:xfrm>
          <a:off x="11190288" y="111126"/>
          <a:ext cx="701221" cy="881062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479425</xdr:colOff>
      <xdr:row>2</xdr:row>
      <xdr:rowOff>41275</xdr:rowOff>
    </xdr:from>
    <xdr:ext cx="293914" cy="228600"/>
    <xdr:pic>
      <xdr:nvPicPr>
        <xdr:cNvPr id="5" name="Graphic 4" descr="Star">
          <a:extLst>
            <a:ext uri="{FF2B5EF4-FFF2-40B4-BE49-F238E27FC236}">
              <a16:creationId xmlns:a16="http://schemas.microsoft.com/office/drawing/2014/main" id="{018B995C-9FAB-40B1-93CA-A67D72E87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909425" y="398463"/>
          <a:ext cx="293914" cy="228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123825</xdr:rowOff>
    </xdr:from>
    <xdr:ext cx="257175" cy="244475"/>
    <xdr:pic>
      <xdr:nvPicPr>
        <xdr:cNvPr id="6" name="Graphic 5" descr="Star">
          <a:extLst>
            <a:ext uri="{FF2B5EF4-FFF2-40B4-BE49-F238E27FC236}">
              <a16:creationId xmlns:a16="http://schemas.microsoft.com/office/drawing/2014/main" id="{8039757D-98D3-499C-9426-7740BB075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481013"/>
          <a:ext cx="257175" cy="244475"/>
        </a:xfrm>
        <a:prstGeom prst="rect">
          <a:avLst/>
        </a:prstGeom>
      </xdr:spPr>
    </xdr:pic>
    <xdr:clientData/>
  </xdr:oneCellAnchor>
  <xdr:twoCellAnchor>
    <xdr:from>
      <xdr:col>0</xdr:col>
      <xdr:colOff>261937</xdr:colOff>
      <xdr:row>0</xdr:row>
      <xdr:rowOff>106363</xdr:rowOff>
    </xdr:from>
    <xdr:to>
      <xdr:col>1</xdr:col>
      <xdr:colOff>160336</xdr:colOff>
      <xdr:row>6</xdr:row>
      <xdr:rowOff>79375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37A11EF9-0E12-421D-ABBD-85A0BF26562B}"/>
            </a:ext>
          </a:extLst>
        </xdr:cNvPr>
        <xdr:cNvSpPr/>
      </xdr:nvSpPr>
      <xdr:spPr>
        <a:xfrm rot="10800000">
          <a:off x="261937" y="106363"/>
          <a:ext cx="509587" cy="1060450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1083468</xdr:colOff>
      <xdr:row>26</xdr:row>
      <xdr:rowOff>23812</xdr:rowOff>
    </xdr:from>
    <xdr:to>
      <xdr:col>2</xdr:col>
      <xdr:colOff>1129187</xdr:colOff>
      <xdr:row>26</xdr:row>
      <xdr:rowOff>69531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2C5B2E6-6BEA-738E-0936-E49387702E54}"/>
            </a:ext>
          </a:extLst>
        </xdr:cNvPr>
        <xdr:cNvSpPr txBox="1"/>
      </xdr:nvSpPr>
      <xdr:spPr>
        <a:xfrm>
          <a:off x="3821906" y="7441406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A3CE-3C9E-4BCE-826C-60E35E55AE5C}">
  <sheetPr>
    <tabColor rgb="FFFFFF00"/>
  </sheetPr>
  <dimension ref="A1"/>
  <sheetViews>
    <sheetView view="pageBreakPreview" zoomScale="77" zoomScaleNormal="100" zoomScaleSheetLayoutView="100" workbookViewId="0">
      <selection activeCell="J14" sqref="J14"/>
    </sheetView>
  </sheetViews>
  <sheetFormatPr defaultColWidth="8.7265625" defaultRowHeight="12.5" x14ac:dyDescent="0.25"/>
  <cols>
    <col min="1" max="16384" width="8.7265625" style="1"/>
  </cols>
  <sheetData/>
  <sheetProtection algorithmName="SHA-512" hashValue="WKNX6ZADalfY7KJvXRFKYxC3VWpY4HbqO3vZ4UWrov17Iox7pUp41ZPSJQ6FoJcuEadHOh6cStg2sru3Ij6NeQ==" saltValue="dFj+zLztGR7ouVK1sfV2r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1E7E-561D-4CDC-9A20-8D1C99EE8668}">
  <sheetPr codeName="Sheet6">
    <tabColor rgb="FFFF0000"/>
  </sheetPr>
  <dimension ref="A1:M22"/>
  <sheetViews>
    <sheetView tabSelected="1" zoomScale="77" zoomScaleNormal="130" workbookViewId="0">
      <pane ySplit="9" topLeftCell="A10" activePane="bottomLeft" state="frozen"/>
      <selection pane="bottomLeft" activeCell="D10" sqref="D10:D22"/>
    </sheetView>
  </sheetViews>
  <sheetFormatPr defaultColWidth="8.7265625" defaultRowHeight="13" x14ac:dyDescent="0.3"/>
  <cols>
    <col min="1" max="1" width="8.7265625" style="58"/>
    <col min="2" max="2" width="32.26953125" style="59" customWidth="1"/>
    <col min="3" max="3" width="46.7265625" style="59" customWidth="1"/>
    <col min="4" max="4" width="13.453125" style="60" customWidth="1"/>
    <col min="5" max="5" width="21.26953125" style="59" customWidth="1"/>
    <col min="6" max="6" width="41.26953125" style="59" customWidth="1"/>
    <col min="7" max="9" width="8.7265625" style="59"/>
    <col min="10" max="13" width="0" style="59" hidden="1" customWidth="1"/>
    <col min="14" max="16384" width="8.7265625" style="59"/>
  </cols>
  <sheetData>
    <row r="1" spans="1:13" ht="13.5" thickBot="1" x14ac:dyDescent="0.35"/>
    <row r="2" spans="1:13" ht="14.5" thickBot="1" x14ac:dyDescent="0.35">
      <c r="B2" s="5" t="s">
        <v>23</v>
      </c>
      <c r="C2" s="61"/>
      <c r="D2" s="59"/>
      <c r="E2" s="6" t="s">
        <v>26</v>
      </c>
      <c r="F2" s="7" t="s">
        <v>63</v>
      </c>
    </row>
    <row r="3" spans="1:13" ht="14" x14ac:dyDescent="0.3">
      <c r="B3" s="8" t="s">
        <v>22</v>
      </c>
      <c r="C3" s="62"/>
      <c r="D3" s="59"/>
      <c r="E3" s="93" t="s">
        <v>20</v>
      </c>
      <c r="F3" s="9" t="s">
        <v>18</v>
      </c>
    </row>
    <row r="4" spans="1:13" ht="14.65" customHeight="1" x14ac:dyDescent="0.3">
      <c r="B4" s="8" t="s">
        <v>21</v>
      </c>
      <c r="C4" s="62"/>
      <c r="D4" s="59"/>
      <c r="E4" s="94"/>
      <c r="F4" s="10" t="s">
        <v>18</v>
      </c>
    </row>
    <row r="5" spans="1:13" ht="15" customHeight="1" thickBot="1" x14ac:dyDescent="0.35">
      <c r="B5" s="8" t="s">
        <v>56</v>
      </c>
      <c r="C5" s="62"/>
      <c r="D5" s="59"/>
      <c r="E5" s="95"/>
      <c r="F5" s="15" t="s">
        <v>18</v>
      </c>
    </row>
    <row r="6" spans="1:13" ht="14.5" thickBot="1" x14ac:dyDescent="0.35">
      <c r="B6" s="11" t="s">
        <v>19</v>
      </c>
      <c r="C6" s="12"/>
      <c r="D6" s="59"/>
      <c r="E6" s="13"/>
      <c r="F6" s="14"/>
    </row>
    <row r="8" spans="1:13" ht="13.5" thickBot="1" x14ac:dyDescent="0.35"/>
    <row r="9" spans="1:13" s="65" customFormat="1" ht="16" thickBot="1" x14ac:dyDescent="0.4">
      <c r="A9" s="76" t="s">
        <v>36</v>
      </c>
      <c r="B9" s="77" t="s">
        <v>35</v>
      </c>
      <c r="C9" s="78" t="s">
        <v>34</v>
      </c>
      <c r="D9" s="63" t="s">
        <v>33</v>
      </c>
      <c r="E9" s="73" t="s">
        <v>32</v>
      </c>
      <c r="F9" s="64" t="s">
        <v>13</v>
      </c>
    </row>
    <row r="10" spans="1:13" ht="38" thickBot="1" x14ac:dyDescent="0.3">
      <c r="A10" s="98">
        <v>1</v>
      </c>
      <c r="B10" s="96" t="s">
        <v>44</v>
      </c>
      <c r="C10" s="79" t="s">
        <v>60</v>
      </c>
      <c r="D10" s="66" t="s">
        <v>30</v>
      </c>
      <c r="E10" s="100" t="str">
        <f>_xlfn.IFS(D13="","Not checked",D12="","Not checked",D10="","Not checked",D11="","Not checked", D14="","Not checked", D14="NO","NO", D11="NO","NO",D10="NO","NO",D12="NO","NO",D13="NO","NO",D13="YES","YES",D12="YES","YES",D10="YES","YES",D11="YES","YES", D14="YES","YES")</f>
        <v>YES</v>
      </c>
      <c r="F10" s="102"/>
    </row>
    <row r="11" spans="1:13" ht="50" x14ac:dyDescent="0.25">
      <c r="A11" s="99"/>
      <c r="B11" s="97"/>
      <c r="C11" s="79" t="s">
        <v>58</v>
      </c>
      <c r="D11" s="66" t="s">
        <v>30</v>
      </c>
      <c r="E11" s="101"/>
      <c r="F11" s="103"/>
    </row>
    <row r="12" spans="1:13" ht="37.5" x14ac:dyDescent="0.25">
      <c r="A12" s="99"/>
      <c r="B12" s="97"/>
      <c r="C12" s="80" t="s">
        <v>50</v>
      </c>
      <c r="D12" s="67" t="s">
        <v>30</v>
      </c>
      <c r="E12" s="101"/>
      <c r="F12" s="103"/>
      <c r="G12" s="68"/>
      <c r="K12" s="68" t="s">
        <v>30</v>
      </c>
      <c r="L12" s="68" t="s">
        <v>29</v>
      </c>
    </row>
    <row r="13" spans="1:13" ht="37.5" x14ac:dyDescent="0.25">
      <c r="A13" s="99"/>
      <c r="B13" s="97"/>
      <c r="C13" s="81" t="s">
        <v>64</v>
      </c>
      <c r="D13" s="67" t="s">
        <v>30</v>
      </c>
      <c r="E13" s="101"/>
      <c r="F13" s="103"/>
      <c r="G13" s="68"/>
      <c r="K13" s="68"/>
      <c r="L13" s="68"/>
    </row>
    <row r="14" spans="1:13" ht="38" thickBot="1" x14ac:dyDescent="0.3">
      <c r="A14" s="99"/>
      <c r="B14" s="97"/>
      <c r="C14" s="82" t="s">
        <v>59</v>
      </c>
      <c r="D14" s="67" t="s">
        <v>30</v>
      </c>
      <c r="E14" s="101"/>
      <c r="F14" s="103"/>
      <c r="G14" s="68"/>
      <c r="K14" s="68"/>
      <c r="L14" s="68"/>
    </row>
    <row r="15" spans="1:13" ht="31" x14ac:dyDescent="0.25">
      <c r="A15" s="108">
        <v>2</v>
      </c>
      <c r="B15" s="111" t="s">
        <v>45</v>
      </c>
      <c r="C15" s="83" t="s">
        <v>46</v>
      </c>
      <c r="D15" s="66" t="s">
        <v>30</v>
      </c>
      <c r="E15" s="114" t="str">
        <f>_xlfn.IFS(D17="","Not checked",D16="","Not checked",D15="","Not checked",D15="NO","NO",D16="NO","NO",D17="NO","NO",D16="YES","YES",D15="YES","YES",D17="YES","YES")</f>
        <v>YES</v>
      </c>
      <c r="F15" s="105"/>
      <c r="K15" s="68" t="s">
        <v>30</v>
      </c>
      <c r="L15" s="68" t="s">
        <v>29</v>
      </c>
      <c r="M15" s="68" t="s">
        <v>31</v>
      </c>
    </row>
    <row r="16" spans="1:13" ht="31" x14ac:dyDescent="0.25">
      <c r="A16" s="109"/>
      <c r="B16" s="112"/>
      <c r="C16" s="84" t="s">
        <v>40</v>
      </c>
      <c r="D16" s="67" t="s">
        <v>30</v>
      </c>
      <c r="E16" s="115"/>
      <c r="F16" s="106"/>
      <c r="K16" s="68"/>
      <c r="L16" s="68"/>
      <c r="M16" s="68"/>
    </row>
    <row r="17" spans="1:13" ht="16" thickBot="1" x14ac:dyDescent="0.3">
      <c r="A17" s="110"/>
      <c r="B17" s="113"/>
      <c r="C17" s="85" t="s">
        <v>47</v>
      </c>
      <c r="D17" s="69" t="s">
        <v>30</v>
      </c>
      <c r="E17" s="116"/>
      <c r="F17" s="107"/>
      <c r="K17" s="68"/>
      <c r="L17" s="68"/>
      <c r="M17" s="68"/>
    </row>
    <row r="18" spans="1:13" ht="31.5" thickBot="1" x14ac:dyDescent="0.3">
      <c r="A18" s="86">
        <v>3</v>
      </c>
      <c r="B18" s="87" t="s">
        <v>41</v>
      </c>
      <c r="C18" s="79" t="s">
        <v>51</v>
      </c>
      <c r="D18" s="66" t="s">
        <v>30</v>
      </c>
      <c r="E18" s="74" t="str">
        <f>_xlfn.IFS(D18="","Not checked",D18="NO","NO",D18="YES","YES")</f>
        <v>YES</v>
      </c>
      <c r="F18" s="70"/>
      <c r="K18" s="68" t="s">
        <v>30</v>
      </c>
      <c r="L18" s="68" t="s">
        <v>29</v>
      </c>
      <c r="M18" s="68" t="s">
        <v>28</v>
      </c>
    </row>
    <row r="19" spans="1:13" ht="31" x14ac:dyDescent="0.25">
      <c r="A19" s="88">
        <v>4</v>
      </c>
      <c r="B19" s="89" t="s">
        <v>61</v>
      </c>
      <c r="C19" s="90" t="s">
        <v>48</v>
      </c>
      <c r="D19" s="71" t="s">
        <v>30</v>
      </c>
      <c r="E19" s="75" t="str">
        <f>_xlfn.IFS(D19="","Not checked",D19="NO","NO",D19="YES","YES")</f>
        <v>YES</v>
      </c>
      <c r="F19" s="72"/>
    </row>
    <row r="20" spans="1:13" ht="25" x14ac:dyDescent="0.25">
      <c r="A20" s="117">
        <v>5</v>
      </c>
      <c r="B20" s="118" t="s">
        <v>43</v>
      </c>
      <c r="C20" s="91" t="s">
        <v>49</v>
      </c>
      <c r="D20" s="67" t="s">
        <v>30</v>
      </c>
      <c r="E20" s="119" t="str">
        <f>_xlfn.IFS(D20="","Not checked",D21="","Not checked",D20="NO","NO",D21="NO","NO",D20="YES","YES",D21="YES","YES")</f>
        <v>YES</v>
      </c>
      <c r="F20" s="104"/>
    </row>
    <row r="21" spans="1:13" ht="38" thickBot="1" x14ac:dyDescent="0.3">
      <c r="A21" s="117"/>
      <c r="B21" s="118"/>
      <c r="C21" s="91" t="s">
        <v>52</v>
      </c>
      <c r="D21" s="67" t="s">
        <v>30</v>
      </c>
      <c r="E21" s="119"/>
      <c r="F21" s="104"/>
    </row>
    <row r="22" spans="1:13" ht="37.5" x14ac:dyDescent="0.25">
      <c r="A22" s="92">
        <v>6</v>
      </c>
      <c r="B22" s="87" t="s">
        <v>65</v>
      </c>
      <c r="C22" s="79" t="s">
        <v>62</v>
      </c>
      <c r="D22" s="66" t="s">
        <v>30</v>
      </c>
      <c r="E22" s="74" t="str">
        <f>_xlfn.IFS(D22="","Not checked",D22="NO","NO",D22="YES","YES")</f>
        <v>YES</v>
      </c>
      <c r="F22" s="70"/>
      <c r="K22" s="68" t="s">
        <v>30</v>
      </c>
      <c r="L22" s="68" t="s">
        <v>29</v>
      </c>
      <c r="M22" s="68" t="s">
        <v>28</v>
      </c>
    </row>
  </sheetData>
  <sheetProtection algorithmName="SHA-512" hashValue="iGy56Yrb+xusd7RSTEUzoTMysinc6ITBnqOk25A5HkmJnRK3Qw4SuCcBU7InQDHiMVrlDntnZGKPwtMa4eBAyg==" saltValue="9IvRlXrapomlHtoUpUQB3Q==" spinCount="100000" sheet="1" autoFilter="0"/>
  <protectedRanges>
    <protectedRange sqref="C2:C6 F2:F5 D14:D22 F14:F22 F10:F13 D10:D13" name="Range1"/>
  </protectedRanges>
  <dataConsolidate/>
  <mergeCells count="13">
    <mergeCell ref="F20:F21"/>
    <mergeCell ref="F15:F17"/>
    <mergeCell ref="A15:A17"/>
    <mergeCell ref="B15:B17"/>
    <mergeCell ref="E15:E17"/>
    <mergeCell ref="A20:A21"/>
    <mergeCell ref="B20:B21"/>
    <mergeCell ref="E20:E21"/>
    <mergeCell ref="E3:E5"/>
    <mergeCell ref="B10:B14"/>
    <mergeCell ref="A10:A14"/>
    <mergeCell ref="E10:E14"/>
    <mergeCell ref="F10:F14"/>
  </mergeCells>
  <conditionalFormatting sqref="E15 E18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E19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E10:E11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E20:E21">
    <cfRule type="iconSet" priority="29">
      <iconSet iconSet="3Symbols2">
        <cfvo type="percent" val="0"/>
        <cfvo type="percent" val="33"/>
        <cfvo type="percent" val="67"/>
      </iconSet>
    </cfRule>
  </conditionalFormatting>
  <conditionalFormatting sqref="E22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3">
    <dataValidation allowBlank="1" showInputMessage="1" showErrorMessage="1" promptTitle="Free text" prompt="Free text to put comments" sqref="F9" xr:uid="{6CE371F3-3590-4BF0-9E20-AC3F536FEA64}"/>
    <dataValidation allowBlank="1" showInputMessage="1" showErrorMessage="1" promptTitle="Drop down" prompt="Select from Drop down list" sqref="D9" xr:uid="{DD5BD58C-DE64-4A27-BE82-7D50FB235591}"/>
    <dataValidation type="list" allowBlank="1" showInputMessage="1" showErrorMessage="1" sqref="D10:D22" xr:uid="{EBD5C2A4-0C74-4CE8-96E3-9F705DE797F6}">
      <formula1>$K$12:$L$12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8F8F-40A9-4484-B49C-EE521D1BDB90}">
  <sheetPr codeName="Sheet1">
    <tabColor rgb="FF92D050"/>
    <pageSetUpPr fitToPage="1"/>
  </sheetPr>
  <dimension ref="A1:M29"/>
  <sheetViews>
    <sheetView topLeftCell="A15" zoomScale="70" zoomScaleNormal="70" zoomScaleSheetLayoutView="85" workbookViewId="0">
      <selection activeCell="I20" sqref="I20"/>
    </sheetView>
  </sheetViews>
  <sheetFormatPr defaultColWidth="8.7265625" defaultRowHeight="14" x14ac:dyDescent="0.3"/>
  <cols>
    <col min="1" max="1" width="16.453125" style="25" customWidth="1"/>
    <col min="2" max="2" width="5.453125" style="26" customWidth="1"/>
    <col min="3" max="3" width="21.7265625" style="43" bestFit="1" customWidth="1"/>
    <col min="4" max="4" width="47.26953125" style="25" customWidth="1"/>
    <col min="5" max="5" width="26.7265625" style="26" customWidth="1"/>
    <col min="6" max="6" width="22.54296875" style="28" customWidth="1"/>
    <col min="7" max="7" width="46.54296875" style="26" customWidth="1"/>
    <col min="8" max="8" width="17.7265625" style="28" customWidth="1"/>
    <col min="9" max="9" width="32" style="20" bestFit="1" customWidth="1"/>
    <col min="10" max="10" width="16.453125" style="25" hidden="1" customWidth="1"/>
    <col min="11" max="11" width="15.26953125" style="25" hidden="1" customWidth="1"/>
    <col min="12" max="16384" width="8.7265625" style="25"/>
  </cols>
  <sheetData>
    <row r="1" spans="1:13" ht="14.5" thickBot="1" x14ac:dyDescent="0.35">
      <c r="C1" s="27"/>
      <c r="D1" s="28"/>
      <c r="E1" s="28"/>
      <c r="G1" s="28"/>
    </row>
    <row r="2" spans="1:13" ht="14.15" customHeight="1" x14ac:dyDescent="0.3">
      <c r="C2" s="27"/>
      <c r="D2" s="143" t="s">
        <v>37</v>
      </c>
      <c r="E2" s="144"/>
      <c r="F2" s="144"/>
      <c r="G2" s="145"/>
    </row>
    <row r="3" spans="1:13" ht="15" customHeight="1" thickBot="1" x14ac:dyDescent="0.35">
      <c r="C3" s="27"/>
      <c r="D3" s="146"/>
      <c r="E3" s="147"/>
      <c r="F3" s="147"/>
      <c r="G3" s="148"/>
    </row>
    <row r="4" spans="1:13" ht="14.5" thickBot="1" x14ac:dyDescent="0.35">
      <c r="B4" s="28"/>
      <c r="C4" s="28"/>
      <c r="D4" s="29"/>
      <c r="E4" s="28"/>
      <c r="G4" s="28"/>
    </row>
    <row r="5" spans="1:13" ht="21.75" customHeight="1" x14ac:dyDescent="0.3">
      <c r="C5" s="16" t="s">
        <v>27</v>
      </c>
      <c r="D5" s="152" t="s">
        <v>38</v>
      </c>
      <c r="E5" s="153"/>
      <c r="F5" s="17" t="s">
        <v>26</v>
      </c>
      <c r="G5" s="154" t="str">
        <f>'2- Checks'!F2</f>
        <v xml:space="preserve">Name &amp; Ref. Ind. </v>
      </c>
      <c r="H5" s="155"/>
      <c r="I5" s="21"/>
    </row>
    <row r="6" spans="1:13" ht="38.15" customHeight="1" x14ac:dyDescent="0.3">
      <c r="C6" s="18" t="s">
        <v>25</v>
      </c>
      <c r="D6" s="156" t="s">
        <v>39</v>
      </c>
      <c r="E6" s="157"/>
      <c r="F6" s="158" t="s">
        <v>24</v>
      </c>
      <c r="G6" s="161" t="s">
        <v>57</v>
      </c>
      <c r="H6" s="162"/>
      <c r="I6" s="21"/>
    </row>
    <row r="7" spans="1:13" ht="38.15" customHeight="1" x14ac:dyDescent="0.3">
      <c r="C7" s="18" t="s">
        <v>23</v>
      </c>
      <c r="D7" s="167">
        <f>'2- Checks'!C2</f>
        <v>0</v>
      </c>
      <c r="E7" s="168"/>
      <c r="F7" s="159"/>
      <c r="G7" s="163"/>
      <c r="H7" s="164"/>
      <c r="I7" s="21"/>
    </row>
    <row r="8" spans="1:13" ht="38.15" customHeight="1" x14ac:dyDescent="0.3">
      <c r="C8" s="18" t="s">
        <v>22</v>
      </c>
      <c r="D8" s="167">
        <f>'2- Checks'!C3</f>
        <v>0</v>
      </c>
      <c r="E8" s="168"/>
      <c r="F8" s="160"/>
      <c r="G8" s="165"/>
      <c r="H8" s="166"/>
      <c r="I8" s="21"/>
    </row>
    <row r="9" spans="1:13" x14ac:dyDescent="0.3">
      <c r="C9" s="18" t="s">
        <v>21</v>
      </c>
      <c r="D9" s="167">
        <f>'2- Checks'!C4</f>
        <v>0</v>
      </c>
      <c r="E9" s="168"/>
      <c r="F9" s="170" t="s">
        <v>20</v>
      </c>
      <c r="G9" s="120" t="str">
        <f>'2- Checks'!F3</f>
        <v>Name &amp; Ref. Ind.</v>
      </c>
      <c r="H9" s="121"/>
      <c r="I9" s="21"/>
    </row>
    <row r="10" spans="1:13" ht="14.15" customHeight="1" x14ac:dyDescent="0.3">
      <c r="C10" s="18" t="s">
        <v>56</v>
      </c>
      <c r="D10" s="167">
        <f>'2- Checks'!C5</f>
        <v>0</v>
      </c>
      <c r="E10" s="168"/>
      <c r="F10" s="171"/>
      <c r="G10" s="120" t="str">
        <f>'2- Checks'!F4</f>
        <v>Name &amp; Ref. Ind.</v>
      </c>
      <c r="H10" s="121"/>
      <c r="I10" s="21"/>
    </row>
    <row r="11" spans="1:13" ht="14.5" thickBot="1" x14ac:dyDescent="0.35">
      <c r="C11" s="19" t="s">
        <v>19</v>
      </c>
      <c r="D11" s="122">
        <f>'2- Checks'!C6</f>
        <v>0</v>
      </c>
      <c r="E11" s="123"/>
      <c r="F11" s="172"/>
      <c r="G11" s="124" t="str">
        <f>'2- Checks'!F5</f>
        <v>Name &amp; Ref. Ind.</v>
      </c>
      <c r="H11" s="125"/>
      <c r="I11" s="21"/>
      <c r="M11" s="30"/>
    </row>
    <row r="12" spans="1:13" ht="16.5" customHeight="1" x14ac:dyDescent="0.3">
      <c r="C12" s="151"/>
      <c r="D12" s="151"/>
      <c r="E12" s="151"/>
      <c r="F12" s="151"/>
      <c r="G12" s="151"/>
      <c r="H12" s="151"/>
    </row>
    <row r="13" spans="1:13" ht="24.65" customHeight="1" thickBot="1" x14ac:dyDescent="0.35">
      <c r="C13" s="169" t="s">
        <v>17</v>
      </c>
      <c r="D13" s="169"/>
      <c r="E13" s="169"/>
      <c r="F13" s="169"/>
      <c r="G13" s="169"/>
      <c r="H13" s="31"/>
    </row>
    <row r="14" spans="1:13" s="28" customFormat="1" ht="38.15" customHeight="1" thickBot="1" x14ac:dyDescent="0.4">
      <c r="A14" s="32"/>
      <c r="B14" s="33" t="s">
        <v>16</v>
      </c>
      <c r="C14" s="149" t="s">
        <v>15</v>
      </c>
      <c r="D14" s="150"/>
      <c r="E14" s="34" t="s">
        <v>14</v>
      </c>
      <c r="F14" s="149" t="s">
        <v>13</v>
      </c>
      <c r="G14" s="150"/>
      <c r="H14" s="35" t="s">
        <v>12</v>
      </c>
      <c r="I14" s="22" t="s">
        <v>11</v>
      </c>
      <c r="J14" s="28" t="s">
        <v>10</v>
      </c>
      <c r="K14" s="28" t="s">
        <v>9</v>
      </c>
    </row>
    <row r="15" spans="1:13" ht="45.65" customHeight="1" x14ac:dyDescent="0.3">
      <c r="A15" s="36"/>
      <c r="B15" s="37">
        <v>1</v>
      </c>
      <c r="C15" s="135" t="s">
        <v>44</v>
      </c>
      <c r="D15" s="136"/>
      <c r="E15" s="4" t="str">
        <f>'2- Checks'!E10</f>
        <v>YES</v>
      </c>
      <c r="F15" s="132">
        <f>'2- Checks'!F10</f>
        <v>0</v>
      </c>
      <c r="G15" s="133"/>
      <c r="H15" s="4" t="str">
        <f>IF(E15="YES","16.67","0")</f>
        <v>16.67</v>
      </c>
      <c r="I15" s="2" t="str">
        <f>IF(E15="NO","Critical requriment. 1- Immediate notification to management. 2-Report in PIM"," ")</f>
        <v xml:space="preserve"> </v>
      </c>
      <c r="J15" s="25" t="str">
        <f t="shared" ref="J15:J19" si="0">H15</f>
        <v>16.67</v>
      </c>
      <c r="K15" s="134">
        <f>((J15+J16+J17)/(23.1))</f>
        <v>2.1649350649350652</v>
      </c>
    </row>
    <row r="16" spans="1:13" ht="45.65" customHeight="1" x14ac:dyDescent="0.3">
      <c r="A16" s="36"/>
      <c r="B16" s="38">
        <v>2</v>
      </c>
      <c r="C16" s="137" t="s">
        <v>45</v>
      </c>
      <c r="D16" s="138"/>
      <c r="E16" s="24" t="str">
        <f>'2- Checks'!E15</f>
        <v>YES</v>
      </c>
      <c r="F16" s="140">
        <f>'2- Checks'!F15</f>
        <v>0</v>
      </c>
      <c r="G16" s="141"/>
      <c r="H16" s="24" t="str">
        <f t="shared" ref="H16:H19" si="1">IF(E16="YES","16.67","0")</f>
        <v>16.67</v>
      </c>
      <c r="I16" s="3" t="str">
        <f>IF(E16="NO","Ensure corrective action taken. Reccommended to track actions in PIM"," ")</f>
        <v xml:space="preserve"> </v>
      </c>
      <c r="J16" s="25" t="str">
        <f t="shared" si="0"/>
        <v>16.67</v>
      </c>
      <c r="K16" s="134"/>
    </row>
    <row r="17" spans="1:11" ht="45.65" customHeight="1" x14ac:dyDescent="0.3">
      <c r="A17" s="36"/>
      <c r="B17" s="39">
        <v>3</v>
      </c>
      <c r="C17" s="137" t="s">
        <v>41</v>
      </c>
      <c r="D17" s="138"/>
      <c r="E17" s="24" t="str">
        <f>'2- Checks'!E18</f>
        <v>YES</v>
      </c>
      <c r="F17" s="140">
        <f>'2- Checks'!F18</f>
        <v>0</v>
      </c>
      <c r="G17" s="141"/>
      <c r="H17" s="24" t="str">
        <f t="shared" si="1"/>
        <v>16.67</v>
      </c>
      <c r="I17" s="3" t="str">
        <f>IF(E17="NO","Critical requriment. 1- Immediate notification to management. 2-Report in PIM"," ")</f>
        <v xml:space="preserve"> </v>
      </c>
      <c r="J17" s="25" t="str">
        <f t="shared" si="0"/>
        <v>16.67</v>
      </c>
      <c r="K17" s="134"/>
    </row>
    <row r="18" spans="1:11" ht="45.65" customHeight="1" x14ac:dyDescent="0.3">
      <c r="A18" s="36"/>
      <c r="B18" s="38">
        <v>4</v>
      </c>
      <c r="C18" s="137" t="s">
        <v>42</v>
      </c>
      <c r="D18" s="138"/>
      <c r="E18" s="24" t="str">
        <f>'2- Checks'!E19</f>
        <v>YES</v>
      </c>
      <c r="F18" s="140">
        <f>'2- Checks'!F19</f>
        <v>0</v>
      </c>
      <c r="G18" s="141"/>
      <c r="H18" s="24" t="str">
        <f t="shared" si="1"/>
        <v>16.67</v>
      </c>
      <c r="I18" s="3" t="str">
        <f>IF(E18="NO","Ensure corrective action taken. Reccommended to track actions in PIM"," ")</f>
        <v xml:space="preserve"> </v>
      </c>
      <c r="J18" s="25" t="str">
        <f t="shared" si="0"/>
        <v>16.67</v>
      </c>
      <c r="K18" s="134" t="e">
        <f>((J18+J19+#REF!)/(23.1))</f>
        <v>#REF!</v>
      </c>
    </row>
    <row r="19" spans="1:11" ht="45.65" customHeight="1" thickBot="1" x14ac:dyDescent="0.35">
      <c r="A19" s="36"/>
      <c r="B19" s="40">
        <v>5</v>
      </c>
      <c r="C19" s="138" t="s">
        <v>43</v>
      </c>
      <c r="D19" s="139"/>
      <c r="E19" s="24" t="str">
        <f>'2- Checks'!E20</f>
        <v>YES</v>
      </c>
      <c r="F19" s="142">
        <f>'2- Checks'!F20</f>
        <v>0</v>
      </c>
      <c r="G19" s="142"/>
      <c r="H19" s="24" t="str">
        <f t="shared" si="1"/>
        <v>16.67</v>
      </c>
      <c r="I19" s="3" t="str">
        <f>IF(E19="NO","Ensure corrective action taken. Reccommended to track actions in PIM"," ")</f>
        <v xml:space="preserve"> </v>
      </c>
      <c r="J19" s="25" t="str">
        <f t="shared" si="0"/>
        <v>16.67</v>
      </c>
      <c r="K19" s="134"/>
    </row>
    <row r="20" spans="1:11" ht="45.65" customHeight="1" thickBot="1" x14ac:dyDescent="0.35">
      <c r="A20" s="41"/>
      <c r="B20" s="42">
        <v>6</v>
      </c>
      <c r="C20" s="131" t="s">
        <v>65</v>
      </c>
      <c r="D20" s="131"/>
      <c r="E20" s="4" t="str">
        <f>'2- Checks'!E22</f>
        <v>YES</v>
      </c>
      <c r="F20" s="132">
        <f>'2- Checks'!F15</f>
        <v>0</v>
      </c>
      <c r="G20" s="133"/>
      <c r="H20" s="4" t="str">
        <f>IF(E20="YES","16.67","0")</f>
        <v>16.67</v>
      </c>
      <c r="I20" s="3" t="str">
        <f>IF(E20="NO","Ensure corrective action taken. Reccommended to track actions in PIM"," ")</f>
        <v xml:space="preserve"> </v>
      </c>
      <c r="K20" s="28"/>
    </row>
    <row r="21" spans="1:11" ht="14.5" thickBot="1" x14ac:dyDescent="0.35"/>
    <row r="22" spans="1:11" ht="14.5" thickBot="1" x14ac:dyDescent="0.35">
      <c r="B22" s="23"/>
      <c r="C22" s="23"/>
      <c r="D22" s="23"/>
      <c r="E22" s="23"/>
      <c r="F22" s="23"/>
      <c r="G22" s="44" t="s">
        <v>8</v>
      </c>
      <c r="H22" s="45">
        <f>(H15+H16+H17+H18+H19+H20)</f>
        <v>100.02000000000001</v>
      </c>
      <c r="I22" s="23"/>
    </row>
    <row r="23" spans="1:11" ht="13.15" customHeight="1" x14ac:dyDescent="0.3">
      <c r="B23" s="23"/>
      <c r="C23" s="23"/>
      <c r="D23" s="23"/>
      <c r="E23" s="126" t="s">
        <v>55</v>
      </c>
      <c r="F23" s="46" t="s">
        <v>7</v>
      </c>
      <c r="G23" s="47" t="str">
        <f>_xlfn.IFS(E15="NO","High",E17="NO","High",H22=0,"High",H22&lt;=49,"High",H22&lt;=84,"Med",H22&gt;=85,"Low",H22&lt;=85,"Low")</f>
        <v>Low</v>
      </c>
      <c r="H23" s="25"/>
      <c r="I23" s="23"/>
    </row>
    <row r="24" spans="1:11" ht="14.25" hidden="1" customHeight="1" thickBot="1" x14ac:dyDescent="0.35">
      <c r="B24" s="23"/>
      <c r="C24" s="23"/>
      <c r="D24" s="23"/>
      <c r="E24" s="127"/>
      <c r="F24" s="48" t="s">
        <v>54</v>
      </c>
      <c r="G24" s="49" t="e">
        <f>_xlfn.IFS(E15="NO","0",E17="NO","0",#REF!="NO","0",H22=H15+H16+H17+H18+H19+#REF!,H22)</f>
        <v>#REF!</v>
      </c>
      <c r="H24" s="25"/>
      <c r="I24" s="23"/>
    </row>
    <row r="25" spans="1:11" ht="14.25" customHeight="1" thickBot="1" x14ac:dyDescent="0.35">
      <c r="B25" s="23"/>
      <c r="C25" s="23"/>
      <c r="D25" s="23"/>
      <c r="E25" s="23"/>
      <c r="F25" s="23"/>
      <c r="G25" s="23"/>
      <c r="H25" s="23"/>
      <c r="I25" s="23"/>
    </row>
    <row r="26" spans="1:11" ht="14.25" customHeight="1" x14ac:dyDescent="0.3">
      <c r="B26" s="23"/>
      <c r="C26" s="23"/>
      <c r="D26" s="23"/>
      <c r="E26" s="128" t="s">
        <v>6</v>
      </c>
      <c r="F26" s="50" t="s">
        <v>5</v>
      </c>
      <c r="G26" s="51" t="s">
        <v>4</v>
      </c>
      <c r="H26" s="25"/>
      <c r="I26" s="23"/>
    </row>
    <row r="27" spans="1:11" ht="14.25" customHeight="1" x14ac:dyDescent="0.3">
      <c r="B27" s="23"/>
      <c r="C27" s="23"/>
      <c r="D27" s="23"/>
      <c r="E27" s="129"/>
      <c r="F27" s="52" t="s">
        <v>3</v>
      </c>
      <c r="G27" s="53" t="s">
        <v>2</v>
      </c>
      <c r="H27" s="25"/>
      <c r="I27" s="23"/>
    </row>
    <row r="28" spans="1:11" ht="14.25" customHeight="1" x14ac:dyDescent="0.3">
      <c r="B28" s="23"/>
      <c r="C28" s="23"/>
      <c r="D28" s="23"/>
      <c r="E28" s="129"/>
      <c r="F28" s="54" t="s">
        <v>1</v>
      </c>
      <c r="G28" s="55" t="s">
        <v>0</v>
      </c>
      <c r="H28" s="25"/>
      <c r="I28" s="23"/>
    </row>
    <row r="29" spans="1:11" ht="42.75" customHeight="1" thickBot="1" x14ac:dyDescent="0.35">
      <c r="B29" s="23"/>
      <c r="C29" s="23"/>
      <c r="D29" s="23"/>
      <c r="E29" s="130"/>
      <c r="F29" s="56" t="s">
        <v>53</v>
      </c>
      <c r="G29" s="57" t="s">
        <v>0</v>
      </c>
      <c r="H29" s="25"/>
      <c r="I29" s="23"/>
    </row>
  </sheetData>
  <mergeCells count="35">
    <mergeCell ref="D2:G3"/>
    <mergeCell ref="C14:D14"/>
    <mergeCell ref="F14:G14"/>
    <mergeCell ref="C12:H12"/>
    <mergeCell ref="D5:E5"/>
    <mergeCell ref="G5:H5"/>
    <mergeCell ref="D6:E6"/>
    <mergeCell ref="F6:F8"/>
    <mergeCell ref="G6:H8"/>
    <mergeCell ref="D7:E7"/>
    <mergeCell ref="D8:E8"/>
    <mergeCell ref="C13:G13"/>
    <mergeCell ref="D9:E9"/>
    <mergeCell ref="F9:F11"/>
    <mergeCell ref="G9:H9"/>
    <mergeCell ref="D10:E10"/>
    <mergeCell ref="K15:K17"/>
    <mergeCell ref="K18:K19"/>
    <mergeCell ref="C15:D15"/>
    <mergeCell ref="C16:D16"/>
    <mergeCell ref="C17:D17"/>
    <mergeCell ref="C18:D18"/>
    <mergeCell ref="C19:D19"/>
    <mergeCell ref="F15:G15"/>
    <mergeCell ref="F16:G16"/>
    <mergeCell ref="F17:G17"/>
    <mergeCell ref="F18:G18"/>
    <mergeCell ref="F19:G19"/>
    <mergeCell ref="G10:H10"/>
    <mergeCell ref="D11:E11"/>
    <mergeCell ref="G11:H11"/>
    <mergeCell ref="E23:E24"/>
    <mergeCell ref="E26:E29"/>
    <mergeCell ref="C20:D20"/>
    <mergeCell ref="F20:G20"/>
  </mergeCells>
  <conditionalFormatting sqref="E15:E20">
    <cfRule type="containsText" dxfId="10" priority="10" operator="containsText" text="Not checked">
      <formula>NOT(ISERROR(SEARCH("Not checked",E15)))</formula>
    </cfRule>
    <cfRule type="containsText" dxfId="9" priority="12" operator="containsText" text="YES">
      <formula>NOT(ISERROR(SEARCH("YES",E15)))</formula>
    </cfRule>
  </conditionalFormatting>
  <conditionalFormatting sqref="E15:E20">
    <cfRule type="containsText" dxfId="8" priority="11" operator="containsText" text="NO">
      <formula>NOT(ISERROR(SEARCH("NO",E15)))</formula>
    </cfRule>
  </conditionalFormatting>
  <conditionalFormatting sqref="H15:H20">
    <cfRule type="expression" priority="9">
      <formula>"IF(D21=""YES"",""7.7"",""0"")"</formula>
    </cfRule>
  </conditionalFormatting>
  <conditionalFormatting sqref="I15:I20">
    <cfRule type="notContainsBlanks" dxfId="7" priority="13">
      <formula>LEN(TRIM(I15))&gt;0</formula>
    </cfRule>
  </conditionalFormatting>
  <conditionalFormatting sqref="H22">
    <cfRule type="cellIs" dxfId="6" priority="6" operator="between">
      <formula>84</formula>
      <formula>101</formula>
    </cfRule>
    <cfRule type="cellIs" dxfId="5" priority="7" operator="between">
      <formula>50</formula>
      <formula>84</formula>
    </cfRule>
    <cfRule type="cellIs" dxfId="4" priority="8" operator="between">
      <formula>0</formula>
      <formula>49</formula>
    </cfRule>
  </conditionalFormatting>
  <conditionalFormatting sqref="G23">
    <cfRule type="containsText" dxfId="3" priority="3" operator="containsText" text="High">
      <formula>NOT(ISERROR(SEARCH("High",G23)))</formula>
    </cfRule>
    <cfRule type="containsText" dxfId="2" priority="4" operator="containsText" text="Med">
      <formula>NOT(ISERROR(SEARCH("Med",G23)))</formula>
    </cfRule>
    <cfRule type="containsText" dxfId="1" priority="5" operator="containsText" text="Low">
      <formula>NOT(ISERROR(SEARCH("Low",G23)))</formula>
    </cfRule>
  </conditionalFormatting>
  <conditionalFormatting sqref="I16:I20">
    <cfRule type="containsText" priority="2" stopIfTrue="1" operator="containsText" text="Ensure corrective action taken. Reccommended to track actions in PIM">
      <formula>NOT(ISERROR(SEARCH("Ensure corrective action taken. Reccommended to track actions in PIM",I16)))</formula>
    </cfRule>
  </conditionalFormatting>
  <conditionalFormatting sqref="F15:G20">
    <cfRule type="cellIs" dxfId="0" priority="1" operator="between">
      <formula>0</formula>
      <formula>0</formula>
    </cfRule>
  </conditionalFormatting>
  <printOptions horizontalCentered="1"/>
  <pageMargins left="0.4" right="0.4" top="0.6" bottom="0.5" header="0.5" footer="0.25"/>
  <pageSetup paperSize="9" scale="88" orientation="landscape" horizontalDpi="4294967295" verticalDpi="4294967295" r:id="rId1"/>
  <headerFooter alignWithMargins="0">
    <oddHeader>&amp;CHSE Tracker</oddHeader>
    <oddFooter>&amp;C14/01/2019 V.03&amp;R&amp;"Trebuchet MS,Regular"&amp;8Page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7D1EE79E60344824E760B72401DCD" ma:contentTypeVersion="24" ma:contentTypeDescription="Create a new document." ma:contentTypeScope="" ma:versionID="6ff9f7d33ba1a101a7aa734237f058ef">
  <xsd:schema xmlns:xsd="http://www.w3.org/2001/XMLSchema" xmlns:xs="http://www.w3.org/2001/XMLSchema" xmlns:p="http://schemas.microsoft.com/office/2006/metadata/properties" xmlns:ns2="4e08bec3-6e5c-4fb3-a2b0-951dae00c3f7" xmlns:ns3="de9550f0-de3c-4272-a9da-276f7a4be8d9" targetNamespace="http://schemas.microsoft.com/office/2006/metadata/properties" ma:root="true" ma:fieldsID="4e3edfbcd136b0388c91a7d7d4c9e12d" ns2:_="" ns3:_="">
    <xsd:import namespace="4e08bec3-6e5c-4fb3-a2b0-951dae00c3f7"/>
    <xsd:import namespace="de9550f0-de3c-4272-a9da-276f7a4be8d9"/>
    <xsd:element name="properties">
      <xsd:complexType>
        <xsd:sequence>
          <xsd:element name="documentManagement">
            <xsd:complexType>
              <xsd:all>
                <xsd:element ref="ns2:vTitle" minOccurs="0"/>
                <xsd:element ref="ns2:Category" minOccurs="0"/>
                <xsd:element ref="ns2:RefIDURL" minOccurs="0"/>
                <xsd:element ref="ns2:BackToHSEDocument" minOccurs="0"/>
                <xsd:element ref="ns2:DevelTeamName" minOccurs="0"/>
                <xsd:element ref="ns2:ProcessOwner" minOccurs="0"/>
                <xsd:element ref="ns2:ProcessAuthor" minOccurs="0"/>
                <xsd:element ref="ns2:ISORef" minOccurs="0"/>
                <xsd:element ref="ns2:DateIssued" minOccurs="0"/>
                <xsd:element ref="ns2:ProcessNo" minOccurs="0"/>
                <xsd:element ref="ns2:DocumentVersion" minOccurs="0"/>
                <xsd:element ref="ns3:SharedWithUsers" minOccurs="0"/>
                <xsd:element ref="ns2:ControlledDoc" minOccurs="0"/>
                <xsd:element ref="ns2:IsPopUp" minOccurs="0"/>
                <xsd:element ref="ns2:CMSDocsSecurityClassification" minOccurs="0"/>
                <xsd:element ref="ns2:HSESearchKeywords" minOccurs="0"/>
                <xsd:element ref="ns2:ViewerType" minOccurs="0"/>
                <xsd:element ref="ns2:ExpiryDate" minOccurs="0"/>
                <xsd:element ref="ns2:DocTypeClassification" minOccurs="0"/>
                <xsd:element ref="ns2:Levels" minOccurs="0"/>
                <xsd:element ref="ns2:Order0" minOccurs="0"/>
                <xsd:element ref="ns2:Alert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8bec3-6e5c-4fb3-a2b0-951dae00c3f7" elementFormDefault="qualified">
    <xsd:import namespace="http://schemas.microsoft.com/office/2006/documentManagement/types"/>
    <xsd:import namespace="http://schemas.microsoft.com/office/infopath/2007/PartnerControls"/>
    <xsd:element name="vTitle" ma:index="1" nillable="true" ma:displayName="vTitle" ma:internalName="vTitle">
      <xsd:simpleType>
        <xsd:restriction base="dms:Text">
          <xsd:maxLength value="255"/>
        </xsd:restriction>
      </xsd:simpleType>
    </xsd:element>
    <xsd:element name="Category" ma:index="3" nillable="true" ma:displayName="Category" ma:list="{b854a5c6-2105-49df-9694-9a26bb9e819a}" ma:internalName="Category" ma:showField="Title">
      <xsd:simpleType>
        <xsd:restriction base="dms:Lookup"/>
      </xsd:simpleType>
    </xsd:element>
    <xsd:element name="RefIDURL" ma:index="4" nillable="true" ma:displayName="RefIDURL" ma:internalName="RefIDURL">
      <xsd:simpleType>
        <xsd:restriction base="dms:Text">
          <xsd:maxLength value="255"/>
        </xsd:restriction>
      </xsd:simpleType>
    </xsd:element>
    <xsd:element name="BackToHSEDocument" ma:index="11" nillable="true" ma:displayName="BackToHSEDocument" ma:list="{4e08bec3-6e5c-4fb3-a2b0-951dae00c3f7}" ma:internalName="BackToHSEDocument" ma:showField="RefIDURL">
      <xsd:simpleType>
        <xsd:restriction base="dms:Lookup"/>
      </xsd:simpleType>
    </xsd:element>
    <xsd:element name="DevelTeamName" ma:index="12" nillable="true" ma:displayName="DevelTeamName" ma:internalName="DevelTeamName">
      <xsd:simpleType>
        <xsd:restriction base="dms:Text">
          <xsd:maxLength value="255"/>
        </xsd:restriction>
      </xsd:simpleType>
    </xsd:element>
    <xsd:element name="ProcessOwner" ma:index="13" nillable="true" ma:displayName="ProcessOwner" ma:internalName="ProcessOwner">
      <xsd:simpleType>
        <xsd:restriction base="dms:Text">
          <xsd:maxLength value="255"/>
        </xsd:restriction>
      </xsd:simpleType>
    </xsd:element>
    <xsd:element name="ProcessAuthor" ma:index="14" nillable="true" ma:displayName="ProcessAuthor" ma:internalName="ProcessAuthor">
      <xsd:simpleType>
        <xsd:restriction base="dms:Text">
          <xsd:maxLength value="255"/>
        </xsd:restriction>
      </xsd:simpleType>
    </xsd:element>
    <xsd:element name="ISORef" ma:index="15" nillable="true" ma:displayName="ISORef" ma:internalName="ISORef">
      <xsd:simpleType>
        <xsd:restriction base="dms:Text">
          <xsd:maxLength value="255"/>
        </xsd:restriction>
      </xsd:simpleType>
    </xsd:element>
    <xsd:element name="DateIssued" ma:index="16" nillable="true" ma:displayName="DateIssued" ma:format="DateOnly" ma:internalName="DateIssued">
      <xsd:simpleType>
        <xsd:restriction base="dms:DateTime"/>
      </xsd:simpleType>
    </xsd:element>
    <xsd:element name="ProcessNo" ma:index="17" nillable="true" ma:displayName="ProcessNo" ma:internalName="ProcessNo">
      <xsd:simpleType>
        <xsd:restriction base="dms:Text">
          <xsd:maxLength value="255"/>
        </xsd:restriction>
      </xsd:simpleType>
    </xsd:element>
    <xsd:element name="DocumentVersion" ma:index="18" nillable="true" ma:displayName="DocumentVersion" ma:internalName="DocumentVersion">
      <xsd:simpleType>
        <xsd:restriction base="dms:Text">
          <xsd:maxLength value="255"/>
        </xsd:restriction>
      </xsd:simpleType>
    </xsd:element>
    <xsd:element name="ControlledDoc" ma:index="20" nillable="true" ma:displayName="ControlledDoc" ma:default="1" ma:internalName="ControlledDoc">
      <xsd:simpleType>
        <xsd:restriction base="dms:Boolean"/>
      </xsd:simpleType>
    </xsd:element>
    <xsd:element name="IsPopUp" ma:index="21" nillable="true" ma:displayName="IsPopUp" ma:default="0" ma:internalName="IsPopUp">
      <xsd:simpleType>
        <xsd:restriction base="dms:Boolean"/>
      </xsd:simpleType>
    </xsd:element>
    <xsd:element name="CMSDocsSecurityClassification" ma:index="22" nillable="true" ma:displayName="CMSDocsSecurityClassification" ma:internalName="CMSDocsSecurityClassification">
      <xsd:simpleType>
        <xsd:restriction base="dms:Text">
          <xsd:maxLength value="255"/>
        </xsd:restriction>
      </xsd:simpleType>
    </xsd:element>
    <xsd:element name="HSESearchKeywords" ma:index="23" nillable="true" ma:displayName="HSESearchKeywords" ma:internalName="HSESearchKeywords">
      <xsd:simpleType>
        <xsd:restriction base="dms:Text">
          <xsd:maxLength value="255"/>
        </xsd:restriction>
      </xsd:simpleType>
    </xsd:element>
    <xsd:element name="ViewerType" ma:index="24" nillable="true" ma:displayName="ViewerType" ma:default="Custom" ma:internalName="ViewerType">
      <xsd:simpleType>
        <xsd:restriction base="dms:Text">
          <xsd:maxLength value="255"/>
        </xsd:restriction>
      </xsd:simpleType>
    </xsd:element>
    <xsd:element name="ExpiryDate" ma:index="25" nillable="true" ma:displayName="ExpiryDate" ma:format="DateOnly" ma:internalName="ExpiryDate">
      <xsd:simpleType>
        <xsd:restriction base="dms:DateTime"/>
      </xsd:simpleType>
    </xsd:element>
    <xsd:element name="DocTypeClassification" ma:index="27" nillable="true" ma:displayName="DocTypeClassification" ma:default="Default" ma:format="Dropdown" ma:internalName="DocTypeClassification">
      <xsd:simpleType>
        <xsd:restriction base="dms:Choice">
          <xsd:enumeration value="Default"/>
          <xsd:enumeration value="Checklist"/>
          <xsd:enumeration value="Template"/>
        </xsd:restriction>
      </xsd:simpleType>
    </xsd:element>
    <xsd:element name="Levels" ma:index="28" nillable="true" ma:displayName="Levels" ma:internalName="Levels">
      <xsd:simpleType>
        <xsd:restriction base="dms:Text">
          <xsd:maxLength value="255"/>
        </xsd:restriction>
      </xsd:simpleType>
    </xsd:element>
    <xsd:element name="Order0" ma:index="29" nillable="true" ma:displayName="Order" ma:internalName="Order0">
      <xsd:simpleType>
        <xsd:restriction base="dms:Number"/>
      </xsd:simpleType>
    </xsd:element>
    <xsd:element name="AlertUpdate" ma:index="30" nillable="true" ma:displayName="AlertUpdate" ma:internalName="AlertUpda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550f0-de3c-4272-a9da-276f7a4be8d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Version xmlns="4e08bec3-6e5c-4fb3-a2b0-951dae00c3f7" xsi:nil="true"/>
    <ViewerType xmlns="4e08bec3-6e5c-4fb3-a2b0-951dae00c3f7">Custom</ViewerType>
    <Levels xmlns="4e08bec3-6e5c-4fb3-a2b0-951dae00c3f7">L3</Levels>
    <RefIDURL xmlns="4e08bec3-6e5c-4fb3-a2b0-951dae00c3f7">CP-122-C-LSR-L3</RefIDURL>
    <ProcessNo xmlns="4e08bec3-6e5c-4fb3-a2b0-951dae00c3f7">CP-122-C-LSR-L3</ProcessNo>
    <ExpiryDate xmlns="4e08bec3-6e5c-4fb3-a2b0-951dae00c3f7">2025-06-29T20:00:00+00:00</ExpiryDate>
    <DocTypeClassification xmlns="4e08bec3-6e5c-4fb3-a2b0-951dae00c3f7">Checklist</DocTypeClassification>
    <ISORef xmlns="4e08bec3-6e5c-4fb3-a2b0-951dae00c3f7">4.4</ISORef>
    <BackToHSEDocument xmlns="4e08bec3-6e5c-4fb3-a2b0-951dae00c3f7" xsi:nil="true"/>
    <vTitle xmlns="4e08bec3-6e5c-4fb3-a2b0-951dae00c3f7">Life Saving Rules</vTitle>
    <ProcessOwner xmlns="4e08bec3-6e5c-4fb3-a2b0-951dae00c3f7">MSEM - Corporate Health Safety &amp; Envirn Manager</ProcessOwner>
    <DateIssued xmlns="4e08bec3-6e5c-4fb3-a2b0-951dae00c3f7">2020-06-29T20:00:00+00:00</DateIssued>
    <HSESearchKeywords xmlns="4e08bec3-6e5c-4fb3-a2b0-951dae00c3f7" xsi:nil="true"/>
    <Category xmlns="4e08bec3-6e5c-4fb3-a2b0-951dae00c3f7">10</Category>
    <CMSDocsSecurityClassification xmlns="4e08bec3-6e5c-4fb3-a2b0-951dae00c3f7">Unrestricted</CMSDocsSecurityClassification>
    <ProcessAuthor xmlns="4e08bec3-6e5c-4fb3-a2b0-951dae00c3f7">Clarke, Vaughan MSE53</ProcessAuthor>
    <ControlledDoc xmlns="4e08bec3-6e5c-4fb3-a2b0-951dae00c3f7">true</ControlledDoc>
    <IsPopUp xmlns="4e08bec3-6e5c-4fb3-a2b0-951dae00c3f7">false</IsPopUp>
    <DevelTeamName xmlns="4e08bec3-6e5c-4fb3-a2b0-951dae00c3f7" xsi:nil="true"/>
    <AlertUpdate xmlns="4e08bec3-6e5c-4fb3-a2b0-951dae00c3f7">
      <Url xsi:nil="true"/>
      <Description xsi:nil="true"/>
    </AlertUpdate>
    <Order0 xmlns="4e08bec3-6e5c-4fb3-a2b0-951dae00c3f7" xsi:nil="true"/>
  </documentManagement>
</p:properties>
</file>

<file path=customXml/itemProps1.xml><?xml version="1.0" encoding="utf-8"?>
<ds:datastoreItem xmlns:ds="http://schemas.openxmlformats.org/officeDocument/2006/customXml" ds:itemID="{5E0BED0E-DFA6-4573-A137-8F54A5AF782F}"/>
</file>

<file path=customXml/itemProps2.xml><?xml version="1.0" encoding="utf-8"?>
<ds:datastoreItem xmlns:ds="http://schemas.openxmlformats.org/officeDocument/2006/customXml" ds:itemID="{57AE9453-1C3E-4EAC-950C-A0462B2FD7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E0C2A5-90D8-4245-AFCF-3FFBA153F994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de9550f0-de3c-4272-a9da-276f7a4be8d9"/>
    <ds:schemaRef ds:uri="4e08bec3-6e5c-4fb3-a2b0-951dae00c3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</vt:lpstr>
      <vt:lpstr>2- Checks</vt:lpstr>
      <vt:lpstr>Final L3 Report</vt:lpstr>
      <vt:lpstr>'Final L3 Report'!Print_Area</vt:lpstr>
    </vt:vector>
  </TitlesOfParts>
  <Company>PDO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CP-122-C-LSR-L3</dc:title>
  <dc:creator>Wahaibi, Sami MSE533</dc:creator>
  <cp:lastModifiedBy>Ghafri, Saif MSE11</cp:lastModifiedBy>
  <dcterms:created xsi:type="dcterms:W3CDTF">2021-04-20T09:35:36Z</dcterms:created>
  <dcterms:modified xsi:type="dcterms:W3CDTF">2023-08-29T06:40:16Z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0x010100C797D1EE79E60344824E760B72401DCD</vt:lpwstr>
  </property>
  <property fmtid="{D5CDD505-2E9C-101B-9397-08002B2CF9AE}" pid="3" name="DocumentType">
    <vt:lpwstr>333;#Code of Practice|6572ed4a-1bfd-4d04-adfb-9107df129cfb</vt:lpwstr>
  </property>
  <property fmtid="{D5CDD505-2E9C-101B-9397-08002B2CF9AE}" pid="4" name="CMSDepartment">
    <vt:lpwstr>667;#MSE|df065836-171e-47ae-9b49-494136012d8a</vt:lpwstr>
  </property>
  <property fmtid="{D5CDD505-2E9C-101B-9397-08002B2CF9AE}" pid="5" name="Discipline">
    <vt:lpwstr>345;#HSE|44186c04-9fe2-400a-8fda-bf40bf3ac852</vt:lpwstr>
  </property>
</Properties>
</file>