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cms.portal.corp.pdo.om/Published/"/>
    </mc:Choice>
  </mc:AlternateContent>
  <xr:revisionPtr revIDLastSave="0" documentId="13_ncr:1_{190726C1-C129-4EAA-B01C-E1F0ED40618E}" xr6:coauthVersionLast="47" xr6:coauthVersionMax="47" xr10:uidLastSave="{00000000-0000-0000-0000-000000000000}"/>
  <bookViews>
    <workbookView xWindow="-120" yWindow="-120" windowWidth="20730" windowHeight="11160" activeTab="1" xr2:uid="{F66EB682-9D8F-4FF3-938B-0CBF39AEB6B1}"/>
  </bookViews>
  <sheets>
    <sheet name="Read me" sheetId="2" r:id="rId1"/>
    <sheet name="2- Checks" sheetId="4" r:id="rId2"/>
    <sheet name="Final L3 Report" sheetId="3" r:id="rId3"/>
  </sheets>
  <definedNames>
    <definedName name="mole_wt">#REF!</definedName>
    <definedName name="_xlnm.Print_Area" localSheetId="2">'Final L3 Report'!$B$12:$I$14</definedName>
    <definedName name="Print_Area_MI">#REF!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 i="3" l="1"/>
  <c r="G9" i="3"/>
  <c r="G10" i="3"/>
  <c r="G11" i="3"/>
  <c r="D7" i="3"/>
  <c r="D8" i="3"/>
  <c r="D9" i="3"/>
  <c r="D10" i="3"/>
  <c r="D11" i="3"/>
  <c r="E25" i="4" l="1"/>
  <c r="E22" i="4"/>
  <c r="E18" i="4"/>
  <c r="E16" i="4"/>
  <c r="F24" i="3" l="1"/>
  <c r="E29" i="4"/>
  <c r="F23" i="3"/>
  <c r="F22" i="3"/>
  <c r="E21" i="4"/>
  <c r="F21" i="3"/>
  <c r="F20" i="3"/>
  <c r="F19" i="3"/>
  <c r="F18" i="3" l="1"/>
  <c r="E14" i="4"/>
  <c r="E9" i="4" l="1"/>
  <c r="E15" i="3" s="1"/>
  <c r="E11" i="4"/>
  <c r="E16" i="3" s="1"/>
  <c r="H16" i="3" s="1"/>
  <c r="E12" i="4"/>
  <c r="E17" i="3" s="1"/>
  <c r="H17" i="3" s="1"/>
  <c r="E19" i="3"/>
  <c r="H19" i="3" s="1"/>
  <c r="E20" i="3"/>
  <c r="H20" i="3" s="1"/>
  <c r="E21" i="3"/>
  <c r="E22" i="3"/>
  <c r="E23" i="3"/>
  <c r="H23" i="3" s="1"/>
  <c r="E24" i="3"/>
  <c r="H24" i="3" s="1"/>
  <c r="F15" i="3"/>
  <c r="F16" i="3"/>
  <c r="F17" i="3"/>
  <c r="E18" i="3"/>
  <c r="H15" i="3" l="1"/>
  <c r="H21" i="3"/>
  <c r="J21" i="3" s="1"/>
  <c r="I22" i="3"/>
  <c r="H22" i="3"/>
  <c r="J22" i="3" s="1"/>
  <c r="H18" i="3"/>
  <c r="J18" i="3" s="1"/>
  <c r="J24" i="3"/>
  <c r="K24" i="3" s="1"/>
  <c r="I24" i="3"/>
  <c r="J23" i="3"/>
  <c r="K23" i="3" s="1"/>
  <c r="I23" i="3"/>
  <c r="J17" i="3"/>
  <c r="I17" i="3"/>
  <c r="I16" i="3"/>
  <c r="J20" i="3"/>
  <c r="I20" i="3"/>
  <c r="J19" i="3"/>
  <c r="I19" i="3"/>
  <c r="I21" i="3"/>
  <c r="I15" i="3"/>
  <c r="I18" i="3"/>
  <c r="H26" i="3" l="1"/>
  <c r="G28" i="3" s="1"/>
  <c r="J15" i="3"/>
  <c r="K21" i="3"/>
  <c r="J16" i="3"/>
  <c r="K18" i="3"/>
  <c r="G27" i="3" l="1"/>
  <c r="K1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Wahaibi, Sami MSE533</author>
  </authors>
  <commentList>
    <comment ref="C9" authorId="0" shapeId="0" xr:uid="{5E8A13BF-5B9A-4DB3-AAE6-CB15ED97D15F}">
      <text>
        <r>
          <rPr>
            <b/>
            <sz val="9"/>
            <color indexed="81"/>
            <rFont val="Tahoma"/>
            <family val="2"/>
          </rPr>
          <t>1.4 Document Ownership and Maintenance
Document Authority</t>
        </r>
        <r>
          <rPr>
            <sz val="9"/>
            <color indexed="81"/>
            <rFont val="Tahoma"/>
            <family val="2"/>
          </rPr>
          <t xml:space="preserve">
The Owner of this Document is the Infrastructure Director (UID). UID is responsible for:
 Document Approval
</t>
        </r>
      </text>
    </comment>
    <comment ref="C10" authorId="0" shapeId="0" xr:uid="{9F3AC58F-0EEF-4E4E-AC21-5C82C76E4FF5}">
      <text>
        <r>
          <rPr>
            <b/>
            <u/>
            <sz val="9"/>
            <color indexed="81"/>
            <rFont val="Tahoma"/>
            <family val="2"/>
          </rPr>
          <t>Document Holder</t>
        </r>
        <r>
          <rPr>
            <b/>
            <sz val="9"/>
            <color indexed="81"/>
            <rFont val="Tahoma"/>
            <family val="2"/>
          </rPr>
          <t xml:space="preserve">
</t>
        </r>
        <r>
          <rPr>
            <sz val="9"/>
            <color indexed="81"/>
            <rFont val="Tahoma"/>
            <family val="2"/>
          </rPr>
          <t>Document Holder is the Corporate Security &amp; Emergency Response Manager (UIC). UIC is responsible for:
 Ensuring systematic update, review and revision of the procedure every 3 years.</t>
        </r>
      </text>
    </comment>
    <comment ref="C11" authorId="0" shapeId="0" xr:uid="{5D6696A1-D894-4482-8418-76E7C4C295C3}">
      <text>
        <r>
          <rPr>
            <b/>
            <sz val="9"/>
            <color indexed="81"/>
            <rFont val="Tahoma"/>
            <family val="2"/>
          </rPr>
          <t>2.1 Security and Emergency Response Policy – (PL-10) Policy, Priorities &amp; Objectives
It is PDO’s policy that :</t>
        </r>
        <r>
          <rPr>
            <sz val="9"/>
            <color indexed="81"/>
            <rFont val="Tahoma"/>
            <family val="2"/>
          </rPr>
          <t xml:space="preserve">
 Response to any emergency shall focus on the following priorities and assist in the return to normal operations in the shortest possible time.
1. Saving life and avoiding injury to PEOPLE
2. Protecting the ENVIRONMENT
3. Limiting damage to ASSETS
4. Preserving PDO’s REPUTATION</t>
        </r>
      </text>
    </comment>
    <comment ref="C12" authorId="0" shapeId="0" xr:uid="{95E40559-F035-481B-A55B-0AF83BCC92A1}">
      <text>
        <r>
          <rPr>
            <b/>
            <sz val="9"/>
            <color indexed="81"/>
            <rFont val="Tahoma"/>
            <family val="2"/>
          </rPr>
          <t xml:space="preserve">2.2.1 Responsibilities of Duty Staff
</t>
        </r>
        <r>
          <rPr>
            <sz val="9"/>
            <color indexed="81"/>
            <rFont val="Tahoma"/>
            <family val="2"/>
          </rPr>
          <t xml:space="preserve">All emergency response team members whilst on duty shall:
 Remain fit, alert and contactable.
</t>
        </r>
      </text>
    </comment>
    <comment ref="C13" authorId="0" shapeId="0" xr:uid="{0C8B872A-8F54-4220-83B8-7DA56697944B}">
      <text>
        <r>
          <rPr>
            <b/>
            <sz val="9"/>
            <color indexed="81"/>
            <rFont val="Tahoma"/>
            <family val="2"/>
          </rPr>
          <t xml:space="preserve">2.2.1 Responsibilities of Duty Staff
</t>
        </r>
        <r>
          <rPr>
            <sz val="9"/>
            <color indexed="81"/>
            <rFont val="Tahoma"/>
            <family val="2"/>
          </rPr>
          <t xml:space="preserve">All emergency response team members whilst on duty shall:
 Ensure that GSM are handed over personally at the end of the duty period (You are on duty until GSM is handed over).
</t>
        </r>
      </text>
    </comment>
    <comment ref="C14" authorId="0" shapeId="0" xr:uid="{D97FEA1E-80C9-467E-90EE-64CCBB85B4A7}">
      <text>
        <r>
          <rPr>
            <b/>
            <sz val="9"/>
            <color indexed="81"/>
            <rFont val="Tahoma"/>
            <family val="2"/>
          </rPr>
          <t xml:space="preserve">2.3.1 Emergency Telephone Numbers
</t>
        </r>
        <r>
          <rPr>
            <sz val="9"/>
            <color indexed="81"/>
            <rFont val="Tahoma"/>
            <family val="2"/>
          </rPr>
          <t xml:space="preserve">The PDO Emergency Telephone Number is 5555 or 2467-5555/24385555. Calls to the PDO emergency number will be routed to either the Radio Room in MaF or a Control Room in the interior. The call routing is dependent on the location from which the call is made and the telephone network from which the call is made. 
</t>
        </r>
      </text>
    </comment>
    <comment ref="C16" authorId="0" shapeId="0" xr:uid="{407DCE64-DFB9-4D57-A720-855552C193CA}">
      <text>
        <r>
          <rPr>
            <b/>
            <sz val="9"/>
            <color indexed="81"/>
            <rFont val="Tahoma"/>
            <family val="2"/>
          </rPr>
          <t xml:space="preserve">2.3.3 Local Emergency
</t>
        </r>
        <r>
          <rPr>
            <sz val="9"/>
            <color indexed="81"/>
            <rFont val="Tahoma"/>
            <family val="2"/>
          </rPr>
          <t>An incident for which the response can be managed with resources from within the asset area:
 Normally uses locally available equipment and resources.
 May request assistance from neighbouring area(s).
 May require limited third party assistance.
Mobilisation for a Local Emergency will involve a Local Emergency Base Controller, Local Emergency
Control Centre Team, On Scene Commander (OSC) and PDO Emergency Fire and Medical Teams.
Companies contracted to PDO within the area will also be required to mobilise resources as required by the LEBC Local ROP, and where available, government medical resources, may also be mobilised.</t>
        </r>
      </text>
    </comment>
    <comment ref="C18" authorId="0" shapeId="0" xr:uid="{32DB7EFA-0F8A-41E0-9EA2-837CDAABCCD5}">
      <text/>
    </comment>
    <comment ref="C19" authorId="0" shapeId="0" xr:uid="{7E903B87-C7B4-448A-BFA4-18F0C5967D14}">
      <text>
        <r>
          <rPr>
            <b/>
            <sz val="9"/>
            <color indexed="81"/>
            <rFont val="Tahoma"/>
            <family val="2"/>
          </rPr>
          <t xml:space="preserve">2.6.2 Interior LECC Teams
</t>
        </r>
        <r>
          <rPr>
            <sz val="9"/>
            <color indexed="81"/>
            <rFont val="Tahoma"/>
            <family val="2"/>
          </rPr>
          <t>Generically, the interior LECC teams are made up as shown in Figure 6:
Reference indicators of team members occupying the emergency roles may vary from one asset area to another depending on staff availability. More than one job position is trained for each role allowing redundancy for leave, training or relief.</t>
        </r>
      </text>
    </comment>
    <comment ref="C21" authorId="0" shapeId="0" xr:uid="{8CD9E053-88E3-4FEE-8BD2-795567690B39}">
      <text>
        <r>
          <rPr>
            <b/>
            <sz val="9"/>
            <color indexed="81"/>
            <rFont val="Tahoma"/>
            <family val="2"/>
          </rPr>
          <t xml:space="preserve">2.7.1 On Scene Commander (OSC)
</t>
        </r>
        <r>
          <rPr>
            <sz val="9"/>
            <color indexed="81"/>
            <rFont val="Tahoma"/>
            <family val="2"/>
          </rPr>
          <t>A trained LEBC is competent to fulfil the role of On Scene Commander and possesses sufficient seniority to manage resources at the emergency site.</t>
        </r>
      </text>
    </comment>
    <comment ref="C25" authorId="0" shapeId="0" xr:uid="{2B433883-3615-45A2-B27D-52A8A2322D53}">
      <text>
        <r>
          <rPr>
            <b/>
            <sz val="9"/>
            <color indexed="81"/>
            <rFont val="Tahoma"/>
            <family val="2"/>
          </rPr>
          <t xml:space="preserve">2.11.3 System Testing
</t>
        </r>
        <r>
          <rPr>
            <sz val="9"/>
            <color indexed="81"/>
            <rFont val="Tahoma"/>
            <family val="2"/>
          </rPr>
          <t>A key element in maintaining effectiveness and efficiency is systematic exercising of personnel, procedures and equipment. Target locations and objectives for each exercise are selected with consideration of:
 Higher risk scenarios identified in HSE Cases and risk assessments.
 Testing specific elements of the ERMS structure or organisation.
 Training and familiarising emergency teams in emergency response management.
 Coverage of PDO operational areas and activities.</t>
        </r>
      </text>
    </comment>
    <comment ref="C26" authorId="0" shapeId="0" xr:uid="{2B9571CC-E09B-4BB4-90CD-38F8960535E7}">
      <text>
        <r>
          <rPr>
            <b/>
            <sz val="9"/>
            <color indexed="81"/>
            <rFont val="Tahoma"/>
            <family val="2"/>
          </rPr>
          <t xml:space="preserve">2.11.1 Training
</t>
        </r>
        <r>
          <rPr>
            <sz val="9"/>
            <color indexed="81"/>
            <rFont val="Tahoma"/>
            <family val="2"/>
          </rPr>
          <t xml:space="preserve">To achieve an appropriate level of competence in emergency response, it is essential that the knowledge and awareness of personnel is of an adequate standard. </t>
        </r>
      </text>
    </comment>
    <comment ref="C29" authorId="0" shapeId="0" xr:uid="{562A4CBE-D2B8-4F3D-8003-6B29383EF1F6}">
      <text>
        <r>
          <rPr>
            <b/>
            <sz val="9"/>
            <color indexed="81"/>
            <rFont val="Tahoma"/>
            <family val="2"/>
          </rPr>
          <t xml:space="preserve">3 Roles &amp; Responsibilities
</t>
        </r>
        <r>
          <rPr>
            <sz val="9"/>
            <color indexed="81"/>
            <rFont val="Tahoma"/>
            <family val="2"/>
          </rPr>
          <t>The check lists below are generic, and reference must be made to Contingency Plans Part III for different scenarios.
3.1.4 Logistics Representative
3.1.11 Medical Representative
3.3.1 Local Emergency Base Controller (LEBC)
3.4 Site Emergency Management
3.4.1 On Scene Commander (OSC)
3.5 Emergency Telephone Operator (ETO)</t>
        </r>
      </text>
    </comment>
  </commentList>
</comments>
</file>

<file path=xl/sharedStrings.xml><?xml version="1.0" encoding="utf-8"?>
<sst xmlns="http://schemas.openxmlformats.org/spreadsheetml/2006/main" count="109" uniqueCount="86">
  <si>
    <t>0-49%</t>
  </si>
  <si>
    <t>Med Risk</t>
  </si>
  <si>
    <t>50-84%</t>
  </si>
  <si>
    <t>85-100 %</t>
  </si>
  <si>
    <t>RAM</t>
  </si>
  <si>
    <t>Over all Risk</t>
  </si>
  <si>
    <t>%</t>
  </si>
  <si>
    <t xml:space="preserve">L3 Scoring </t>
  </si>
  <si>
    <t>Section scores</t>
  </si>
  <si>
    <t>Indivsual scores</t>
  </si>
  <si>
    <t>Mandatory action</t>
  </si>
  <si>
    <t xml:space="preserve">Scoring </t>
  </si>
  <si>
    <t xml:space="preserve">Comments </t>
  </si>
  <si>
    <t xml:space="preserve">Status </t>
  </si>
  <si>
    <t>Requriment</t>
  </si>
  <si>
    <t>No.</t>
  </si>
  <si>
    <t>* Verification of compliance to requirements and procedures in processes.</t>
  </si>
  <si>
    <t>Name &amp; Ref. Ind.</t>
  </si>
  <si>
    <t>Area Supervisor:</t>
  </si>
  <si>
    <t>Inspection Team:</t>
  </si>
  <si>
    <t>Contractor Name:</t>
  </si>
  <si>
    <t>Inspection Location:</t>
  </si>
  <si>
    <t xml:space="preserve">Inspection Date: </t>
  </si>
  <si>
    <t>Scope:</t>
  </si>
  <si>
    <t>PR-1065 Emergency Response</t>
  </si>
  <si>
    <t>Related Document:</t>
  </si>
  <si>
    <t xml:space="preserve">Inspector (Lead): </t>
  </si>
  <si>
    <t>Emergency Response</t>
  </si>
  <si>
    <t>Inspection Title:</t>
  </si>
  <si>
    <t>PR-1065 Emergency Response Level 3 Assurance (Inspection)</t>
  </si>
  <si>
    <t>Ask the ER team members how he/she will handed over the GSM to the next member? (will he/she handed over the GSM personally to the next member at the end of his duty).</t>
  </si>
  <si>
    <t>NO</t>
  </si>
  <si>
    <t>YES</t>
  </si>
  <si>
    <t>Check with ER team members are they alert and contactable. (conduct some phone calls).</t>
  </si>
  <si>
    <t>Availability of Duty staff and knowing of handing over responsibility.</t>
  </si>
  <si>
    <t>Emergency Response Policy is in place and it focus on:
- Saving life and avoiding injury to PEOPLE
- Protecting the ENVIRONMENT
- Limiting damage to ASSETS
- Preserving PDO’s REPUTATION</t>
  </si>
  <si>
    <t>Emergency Response Policy is in place.</t>
  </si>
  <si>
    <t>Systematic update and review of procedure every 3 years.</t>
  </si>
  <si>
    <t>Procedure approved by authority.</t>
  </si>
  <si>
    <t>Emergency Response Procedure approved and up to date.</t>
  </si>
  <si>
    <t>STATUS</t>
  </si>
  <si>
    <t>YES/NO</t>
  </si>
  <si>
    <t>How / What to check</t>
  </si>
  <si>
    <t xml:space="preserve">Assurance on </t>
  </si>
  <si>
    <t>Sr No.</t>
  </si>
  <si>
    <t xml:space="preserve">Sources </t>
  </si>
  <si>
    <t>Emergency numbers known, availability of network coverage and/or another means of communications.</t>
  </si>
  <si>
    <t xml:space="preserve">Check with empolyes (workers) do they know emergancy numbers and it's pasted everywhere. Sample 5 workers and Check with them. </t>
  </si>
  <si>
    <t>Check availability of GSM network, another alternative means of communications and/or landline to call emergency numbers (5555 landline).</t>
  </si>
  <si>
    <t xml:space="preserve">PDO or neighbouring Emergency Resources are available and identified with all required contact numbers e.g.:
- Fire Team (PDO and/or Government fire support)
- Medical Teams (PDO and/or Government hospitals, Health Centers)
- Royal Oman Police </t>
  </si>
  <si>
    <t>ER team members are idintified and organized.</t>
  </si>
  <si>
    <t>Organization chart of interior LECC teams is available.</t>
  </si>
  <si>
    <t>Reference indicators of team members occupying the emergency roles are identified.</t>
  </si>
  <si>
    <t>OSC's have the specific training as required and records available.</t>
  </si>
  <si>
    <t>On Scene Commanders having the training of OSC Course, records available.</t>
  </si>
  <si>
    <t>Are there Three competent LEBC's available on each shift.</t>
  </si>
  <si>
    <t>Plan to test the system of ERMS is in place (Drills, Area Exercises, Corporate Exercises).</t>
  </si>
  <si>
    <t>Drills conducted regularly as per the plan by ER Team, reports available.</t>
  </si>
  <si>
    <t xml:space="preserve">Roles &amp; Responsibilities sited, known and agreed with the ER parties. </t>
  </si>
  <si>
    <t xml:space="preserve">Roles &amp; Responsibilities of ER parties sited, known and agreed with them. </t>
  </si>
  <si>
    <t>High Risk</t>
  </si>
  <si>
    <t>Low Risk</t>
  </si>
  <si>
    <r>
      <rPr>
        <b/>
        <sz val="10"/>
        <rFont val="Arial"/>
        <family val="2"/>
      </rPr>
      <t>Over all Risk</t>
    </r>
    <r>
      <rPr>
        <b/>
        <sz val="9"/>
        <rFont val="Arial"/>
        <family val="2"/>
      </rPr>
      <t xml:space="preserve">
Non compliance to 1 critical requriment</t>
    </r>
  </si>
  <si>
    <t xml:space="preserve">Document
1.4 </t>
  </si>
  <si>
    <t xml:space="preserve">Policy 
2.1 </t>
  </si>
  <si>
    <t>Responsibilities of Duty Staff
2.2.1</t>
  </si>
  <si>
    <t xml:space="preserve">Emergency Telephone Numbers
2.3.1 </t>
  </si>
  <si>
    <t>Local Emergency
2.3.3</t>
  </si>
  <si>
    <t>Interior LECC Teams
2.6.2</t>
  </si>
  <si>
    <t xml:space="preserve">On Scene Commander (OSC)
2.7.1 </t>
  </si>
  <si>
    <t xml:space="preserve">Competency
2.11.2 </t>
  </si>
  <si>
    <t xml:space="preserve">System Testing
2.11.3 </t>
  </si>
  <si>
    <t>Roles &amp; Responsibilities
3</t>
  </si>
  <si>
    <t xml:space="preserve">Plan for a regular L-3 audit is in place. Plan and report are available. </t>
  </si>
  <si>
    <t>Availability of Local Emergency Resources and equipment to manage the incident.</t>
  </si>
  <si>
    <t>Plan available to test the system of ERMS (Audit, Drills, Area Exercises, Corporate Exercises).</t>
  </si>
  <si>
    <t>LEBC knows about  all area operations all the time, e.g. (rig move, hoists, projects) for efficient response.</t>
  </si>
  <si>
    <t xml:space="preserve">Availability of the first aider and fire wards list on each shifts. </t>
  </si>
  <si>
    <t>Availability and validity of defibrillators with clear ownership and regular check plan.</t>
  </si>
  <si>
    <t>Three competent LEBC's available on shift trained and certified, know their responsibilities. Records available.</t>
  </si>
  <si>
    <t>Are these competent LEBC's trained and certified, records are available.</t>
  </si>
  <si>
    <t xml:space="preserve">Learning from drills, exercises, and real emergencies along with associated actions are shared within the cluster; and other areas for benefits. Reports and/or records are available. </t>
  </si>
  <si>
    <t>SCORE</t>
  </si>
  <si>
    <t>L3 Score</t>
  </si>
  <si>
    <r>
      <rPr>
        <b/>
        <sz val="11"/>
        <rFont val="Arial"/>
        <family val="2"/>
      </rPr>
      <t>To check compliance of Emergency reponse management by ensuring:</t>
    </r>
    <r>
      <rPr>
        <sz val="11"/>
        <rFont val="Arial"/>
        <family val="2"/>
      </rPr>
      <t xml:space="preserve">
•	Procedure &amp; Policy in place, approved and up to date
•	Competent personnel in place 
•	Actions taken during the emergencies are appropriate
•	Details of Emergency Response Organisation are adequate 
•	Emergency Response resources are available.</t>
    </r>
  </si>
  <si>
    <t>Contract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</si>
</sst>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0"/>
      <name val="Arial"/>
      <family val="2"/>
    </font>
    <font>
      <sz val="11"/>
      <name val="Arial"/>
      <family val="2"/>
    </font>
    <font>
      <b/>
      <sz val="11"/>
      <name val="Arial"/>
      <family val="2"/>
    </font>
    <font>
      <b/>
      <sz val="9"/>
      <name val="Arial"/>
      <family val="2"/>
    </font>
    <font>
      <b/>
      <sz val="11"/>
      <color rgb="FFFF0000"/>
      <name val="Arial"/>
      <family val="2"/>
    </font>
    <font>
      <sz val="11"/>
      <color rgb="FFFF0000"/>
      <name val="Arial"/>
      <family val="2"/>
    </font>
    <font>
      <b/>
      <sz val="11"/>
      <color indexed="8"/>
      <name val="Arial"/>
      <family val="2"/>
    </font>
    <font>
      <sz val="11"/>
      <color indexed="8"/>
      <name val="Arial"/>
      <family val="2"/>
    </font>
    <font>
      <b/>
      <sz val="14"/>
      <name val="Arial"/>
      <family val="2"/>
    </font>
    <font>
      <b/>
      <sz val="10"/>
      <name val="Arial"/>
      <family val="2"/>
    </font>
    <font>
      <sz val="12"/>
      <color theme="1"/>
      <name val="Calibri"/>
      <family val="2"/>
      <scheme val="minor"/>
    </font>
    <font>
      <sz val="10"/>
      <name val="Arial"/>
      <family val="2"/>
    </font>
    <font>
      <sz val="12"/>
      <name val="Calibri"/>
      <family val="2"/>
      <scheme val="minor"/>
    </font>
    <font>
      <b/>
      <sz val="10"/>
      <color rgb="FFFF0000"/>
      <name val="Arial"/>
      <family val="2"/>
    </font>
    <font>
      <sz val="9"/>
      <color indexed="81"/>
      <name val="Tahoma"/>
      <family val="2"/>
    </font>
    <font>
      <b/>
      <sz val="9"/>
      <color indexed="81"/>
      <name val="Tahoma"/>
      <family val="2"/>
    </font>
    <font>
      <b/>
      <u/>
      <sz val="9"/>
      <color indexed="81"/>
      <name val="Tahoma"/>
      <family val="2"/>
    </font>
    <font>
      <b/>
      <sz val="12"/>
      <color theme="1"/>
      <name val="Calibri"/>
      <family val="2"/>
      <scheme val="minor"/>
    </font>
    <font>
      <sz val="12"/>
      <name val="Arial"/>
      <family val="2"/>
    </font>
  </fonts>
  <fills count="14">
    <fill>
      <patternFill patternType="none"/>
    </fill>
    <fill>
      <patternFill patternType="gray125"/>
    </fill>
    <fill>
      <patternFill patternType="solid">
        <fgColor rgb="FFFF000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rgb="FF4DE600"/>
        <bgColor indexed="64"/>
      </patternFill>
    </fill>
    <fill>
      <patternFill patternType="solid">
        <fgColor theme="0" tint="-0.14999847407452621"/>
        <bgColor indexed="64"/>
      </patternFill>
    </fill>
    <fill>
      <patternFill patternType="solid">
        <fgColor theme="9" tint="0.59999389629810485"/>
        <bgColor indexed="64"/>
      </patternFill>
    </fill>
  </fills>
  <borders count="51">
    <border>
      <left/>
      <right/>
      <top/>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medium">
        <color indexed="64"/>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thin">
        <color auto="1"/>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auto="1"/>
      </right>
      <top style="thin">
        <color auto="1"/>
      </top>
      <bottom style="thin">
        <color auto="1"/>
      </bottom>
      <diagonal/>
    </border>
    <border>
      <left style="medium">
        <color indexed="64"/>
      </left>
      <right style="medium">
        <color indexed="64"/>
      </right>
      <top style="thin">
        <color indexed="64"/>
      </top>
      <bottom style="thin">
        <color indexed="64"/>
      </bottom>
      <diagonal/>
    </border>
    <border>
      <left style="medium">
        <color indexed="64"/>
      </left>
      <right/>
      <top style="thin">
        <color auto="1"/>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thin">
        <color auto="1"/>
      </right>
      <top/>
      <bottom style="medium">
        <color indexed="64"/>
      </bottom>
      <diagonal/>
    </border>
    <border>
      <left/>
      <right style="medium">
        <color indexed="64"/>
      </right>
      <top style="thin">
        <color auto="1"/>
      </top>
      <bottom style="medium">
        <color indexed="64"/>
      </bottom>
      <diagonal/>
    </border>
    <border>
      <left style="thin">
        <color auto="1"/>
      </left>
      <right/>
      <top style="thin">
        <color auto="1"/>
      </top>
      <bottom style="medium">
        <color indexed="64"/>
      </bottom>
      <diagonal/>
    </border>
    <border>
      <left style="medium">
        <color indexed="64"/>
      </left>
      <right style="thin">
        <color auto="1"/>
      </right>
      <top/>
      <bottom/>
      <diagonal/>
    </border>
    <border>
      <left/>
      <right style="medium">
        <color indexed="64"/>
      </right>
      <top style="thin">
        <color auto="1"/>
      </top>
      <bottom style="thin">
        <color auto="1"/>
      </bottom>
      <diagonal/>
    </border>
    <border>
      <left style="thin">
        <color auto="1"/>
      </left>
      <right/>
      <top style="thin">
        <color auto="1"/>
      </top>
      <bottom style="thin">
        <color auto="1"/>
      </bottom>
      <diagonal/>
    </border>
    <border>
      <left style="medium">
        <color indexed="64"/>
      </left>
      <right style="thin">
        <color auto="1"/>
      </right>
      <top style="thin">
        <color auto="1"/>
      </top>
      <bottom/>
      <diagonal/>
    </border>
    <border>
      <left/>
      <right style="medium">
        <color indexed="64"/>
      </right>
      <top/>
      <bottom style="thin">
        <color auto="1"/>
      </bottom>
      <diagonal/>
    </border>
    <border>
      <left style="medium">
        <color indexed="64"/>
      </left>
      <right style="thin">
        <color auto="1"/>
      </right>
      <top/>
      <bottom style="thin">
        <color auto="1"/>
      </bottom>
      <diagonal/>
    </border>
    <border>
      <left/>
      <right style="medium">
        <color indexed="64"/>
      </right>
      <top style="medium">
        <color indexed="64"/>
      </top>
      <bottom style="thin">
        <color auto="1"/>
      </bottom>
      <diagonal/>
    </border>
    <border>
      <left style="thin">
        <color auto="1"/>
      </left>
      <right/>
      <top style="medium">
        <color indexed="64"/>
      </top>
      <bottom style="thin">
        <color auto="1"/>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auto="1"/>
      </left>
      <right style="thin">
        <color auto="1"/>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bottom style="thin">
        <color auto="1"/>
      </bottom>
      <diagonal/>
    </border>
    <border>
      <left style="medium">
        <color indexed="64"/>
      </left>
      <right style="medium">
        <color indexed="64"/>
      </right>
      <top/>
      <bottom style="thin">
        <color indexed="64"/>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auto="1"/>
      </left>
      <right style="medium">
        <color indexed="64"/>
      </right>
      <top style="thin">
        <color auto="1"/>
      </top>
      <bottom/>
      <diagonal/>
    </border>
    <border>
      <left style="thin">
        <color auto="1"/>
      </left>
      <right style="medium">
        <color indexed="64"/>
      </right>
      <top/>
      <bottom/>
      <diagonal/>
    </border>
    <border>
      <left style="medium">
        <color indexed="64"/>
      </left>
      <right/>
      <top/>
      <bottom/>
      <diagonal/>
    </border>
  </borders>
  <cellStyleXfs count="2">
    <xf numFmtId="0" fontId="0" fillId="0" borderId="0"/>
    <xf numFmtId="0" fontId="1" fillId="0" borderId="0"/>
  </cellStyleXfs>
  <cellXfs count="171">
    <xf numFmtId="0" fontId="0" fillId="0" borderId="0" xfId="0"/>
    <xf numFmtId="0" fontId="1" fillId="0" borderId="0" xfId="1"/>
    <xf numFmtId="0" fontId="2" fillId="0" borderId="0" xfId="1" applyFont="1"/>
    <xf numFmtId="0" fontId="2" fillId="0" borderId="0" xfId="1" applyFont="1" applyAlignment="1">
      <alignment horizontal="center" vertical="center"/>
    </xf>
    <xf numFmtId="0" fontId="2" fillId="0" borderId="0" xfId="1" applyFont="1" applyAlignment="1">
      <alignment horizontal="center"/>
    </xf>
    <xf numFmtId="0" fontId="2" fillId="0" borderId="0" xfId="1" applyFont="1" applyAlignment="1">
      <alignment horizontal="center" vertical="top"/>
    </xf>
    <xf numFmtId="0" fontId="2" fillId="0" borderId="0" xfId="1" applyFont="1" applyAlignment="1">
      <alignment horizontal="center" vertical="center"/>
    </xf>
    <xf numFmtId="0" fontId="2" fillId="0" borderId="0" xfId="1" applyFont="1" applyAlignment="1">
      <alignment vertical="center"/>
    </xf>
    <xf numFmtId="0" fontId="12" fillId="0" borderId="0" xfId="1" applyFont="1"/>
    <xf numFmtId="0" fontId="19" fillId="0" borderId="0" xfId="1" applyFont="1" applyAlignment="1">
      <alignment horizontal="center" vertical="center"/>
    </xf>
    <xf numFmtId="0" fontId="18" fillId="13" borderId="38" xfId="1" applyFont="1" applyFill="1" applyBorder="1" applyAlignment="1">
      <alignment horizontal="center" vertical="center"/>
    </xf>
    <xf numFmtId="0" fontId="2" fillId="0" borderId="4" xfId="1" applyFont="1" applyBorder="1" applyAlignment="1" applyProtection="1">
      <alignment horizontal="left" vertical="top" wrapText="1"/>
    </xf>
    <xf numFmtId="0" fontId="18" fillId="13" borderId="38" xfId="1" applyFont="1" applyFill="1" applyBorder="1" applyAlignment="1" applyProtection="1">
      <alignment horizontal="center" vertical="center"/>
    </xf>
    <xf numFmtId="0" fontId="1" fillId="0" borderId="0" xfId="1" applyProtection="1"/>
    <xf numFmtId="0" fontId="10" fillId="0" borderId="0" xfId="1" applyFont="1" applyProtection="1"/>
    <xf numFmtId="0" fontId="18" fillId="12" borderId="38" xfId="1" applyFont="1" applyFill="1" applyBorder="1" applyAlignment="1" applyProtection="1">
      <alignment horizontal="center" vertical="center"/>
    </xf>
    <xf numFmtId="0" fontId="10" fillId="13" borderId="38" xfId="1" applyFont="1" applyFill="1" applyBorder="1" applyAlignment="1" applyProtection="1">
      <alignment horizontal="center" vertical="center"/>
    </xf>
    <xf numFmtId="0" fontId="14" fillId="4" borderId="17" xfId="1" applyFont="1" applyFill="1" applyBorder="1" applyAlignment="1" applyProtection="1">
      <alignment horizontal="center" vertical="center"/>
    </xf>
    <xf numFmtId="0" fontId="14" fillId="4" borderId="38" xfId="1" applyFont="1" applyFill="1" applyBorder="1" applyAlignment="1" applyProtection="1">
      <alignment horizontal="center" vertical="center"/>
    </xf>
    <xf numFmtId="0" fontId="13" fillId="13" borderId="38" xfId="1" applyFont="1" applyFill="1" applyBorder="1" applyAlignment="1" applyProtection="1">
      <alignment horizontal="left" vertical="center" wrapText="1"/>
    </xf>
    <xf numFmtId="0" fontId="13" fillId="6" borderId="17" xfId="1" applyFont="1" applyFill="1" applyBorder="1" applyAlignment="1" applyProtection="1">
      <alignment horizontal="left" vertical="center" wrapText="1"/>
    </xf>
    <xf numFmtId="0" fontId="12" fillId="6" borderId="17" xfId="1" applyFont="1" applyFill="1" applyBorder="1" applyAlignment="1" applyProtection="1">
      <alignment vertical="center" wrapText="1"/>
    </xf>
    <xf numFmtId="0" fontId="12" fillId="6" borderId="15" xfId="1" applyFont="1" applyFill="1" applyBorder="1" applyAlignment="1" applyProtection="1">
      <alignment vertical="center" wrapText="1"/>
    </xf>
    <xf numFmtId="0" fontId="12" fillId="13" borderId="38" xfId="1" applyFont="1" applyFill="1" applyBorder="1" applyAlignment="1" applyProtection="1">
      <alignment vertical="center" wrapText="1"/>
    </xf>
    <xf numFmtId="0" fontId="12" fillId="6" borderId="12" xfId="1" applyFont="1" applyFill="1" applyBorder="1" applyAlignment="1" applyProtection="1">
      <alignment vertical="center" wrapText="1"/>
    </xf>
    <xf numFmtId="0" fontId="12" fillId="13" borderId="17" xfId="1" applyFont="1" applyFill="1" applyBorder="1" applyAlignment="1" applyProtection="1">
      <alignment vertical="center" wrapText="1" shrinkToFit="1"/>
    </xf>
    <xf numFmtId="0" fontId="12" fillId="13" borderId="17" xfId="1" applyFont="1" applyFill="1" applyBorder="1" applyAlignment="1" applyProtection="1">
      <alignment vertical="center" wrapText="1"/>
    </xf>
    <xf numFmtId="0" fontId="12" fillId="12" borderId="17" xfId="1" applyFont="1" applyFill="1" applyBorder="1" applyAlignment="1" applyProtection="1">
      <alignment vertical="center" wrapText="1"/>
    </xf>
    <xf numFmtId="0" fontId="12" fillId="12" borderId="15" xfId="1" applyFont="1" applyFill="1" applyBorder="1" applyAlignment="1" applyProtection="1">
      <alignment vertical="center" wrapText="1"/>
    </xf>
    <xf numFmtId="0" fontId="12" fillId="12" borderId="38" xfId="1" applyFont="1" applyFill="1" applyBorder="1" applyAlignment="1" applyProtection="1">
      <alignment vertical="center" wrapText="1"/>
    </xf>
    <xf numFmtId="0" fontId="12" fillId="12" borderId="12" xfId="1" applyFont="1" applyFill="1" applyBorder="1" applyAlignment="1" applyProtection="1">
      <alignment vertical="center" wrapText="1"/>
    </xf>
    <xf numFmtId="0" fontId="11" fillId="13" borderId="38" xfId="1" applyFont="1" applyFill="1" applyBorder="1" applyAlignment="1">
      <alignment horizontal="center" vertical="center" wrapText="1"/>
    </xf>
    <xf numFmtId="0" fontId="11" fillId="6" borderId="17" xfId="1" applyFont="1" applyFill="1" applyBorder="1" applyAlignment="1">
      <alignment horizontal="center" vertical="center" wrapText="1"/>
    </xf>
    <xf numFmtId="0" fontId="3" fillId="8" borderId="9" xfId="1" applyFont="1" applyFill="1" applyBorder="1" applyAlignment="1" applyProtection="1">
      <alignment horizontal="center" vertical="center"/>
    </xf>
    <xf numFmtId="0" fontId="3" fillId="8" borderId="35" xfId="1" applyFont="1" applyFill="1" applyBorder="1" applyAlignment="1" applyProtection="1">
      <alignment horizontal="center" vertical="center"/>
    </xf>
    <xf numFmtId="0" fontId="3" fillId="8" borderId="35" xfId="1" applyFont="1" applyFill="1" applyBorder="1" applyAlignment="1" applyProtection="1">
      <alignment horizontal="center" vertical="center" wrapText="1"/>
    </xf>
    <xf numFmtId="0" fontId="5" fillId="8" borderId="10" xfId="1" applyFont="1" applyFill="1" applyBorder="1" applyAlignment="1" applyProtection="1">
      <alignment horizontal="center" vertical="center"/>
    </xf>
    <xf numFmtId="0" fontId="5" fillId="4" borderId="41" xfId="1" applyFont="1" applyFill="1" applyBorder="1" applyAlignment="1" applyProtection="1">
      <alignment horizontal="center" vertical="center"/>
    </xf>
    <xf numFmtId="0" fontId="2" fillId="0" borderId="43" xfId="1" applyFont="1" applyBorder="1" applyAlignment="1" applyProtection="1">
      <alignment horizontal="center" vertical="center"/>
    </xf>
    <xf numFmtId="0" fontId="2" fillId="0" borderId="44" xfId="1" applyFont="1" applyBorder="1" applyAlignment="1" applyProtection="1">
      <alignment horizontal="left" vertical="top" wrapText="1"/>
    </xf>
    <xf numFmtId="0" fontId="3" fillId="8" borderId="39" xfId="1" applyFont="1" applyFill="1" applyBorder="1" applyAlignment="1" applyProtection="1">
      <alignment horizontal="center" vertical="center"/>
    </xf>
    <xf numFmtId="0" fontId="2" fillId="0" borderId="5" xfId="1" applyFont="1" applyBorder="1" applyAlignment="1" applyProtection="1">
      <alignment horizontal="center" vertical="center"/>
    </xf>
    <xf numFmtId="0" fontId="5" fillId="4" borderId="15" xfId="1" applyFont="1" applyFill="1" applyBorder="1" applyAlignment="1" applyProtection="1">
      <alignment horizontal="center" vertical="center"/>
    </xf>
    <xf numFmtId="0" fontId="3" fillId="8" borderId="15" xfId="1" applyFont="1" applyFill="1" applyBorder="1" applyAlignment="1" applyProtection="1">
      <alignment horizontal="center" vertical="center"/>
    </xf>
    <xf numFmtId="0" fontId="3" fillId="8" borderId="16" xfId="1" applyFont="1" applyFill="1" applyBorder="1" applyAlignment="1" applyProtection="1">
      <alignment horizontal="center" vertical="center" wrapText="1"/>
    </xf>
    <xf numFmtId="0" fontId="3" fillId="8" borderId="13" xfId="1" applyFont="1" applyFill="1" applyBorder="1" applyAlignment="1" applyProtection="1">
      <alignment horizontal="center" vertical="center" wrapText="1"/>
    </xf>
    <xf numFmtId="0" fontId="5" fillId="4" borderId="12" xfId="1" applyFont="1" applyFill="1" applyBorder="1" applyAlignment="1" applyProtection="1">
      <alignment horizontal="center" vertical="center"/>
    </xf>
    <xf numFmtId="0" fontId="2" fillId="0" borderId="2" xfId="1" applyFont="1" applyBorder="1" applyAlignment="1" applyProtection="1">
      <alignment horizontal="center" vertical="center"/>
    </xf>
    <xf numFmtId="0" fontId="2" fillId="0" borderId="1" xfId="1" applyFont="1" applyBorder="1" applyAlignment="1" applyProtection="1">
      <alignment horizontal="left" vertical="top" wrapText="1"/>
    </xf>
    <xf numFmtId="0" fontId="3" fillId="8" borderId="40" xfId="1" applyFont="1" applyFill="1" applyBorder="1" applyAlignment="1" applyProtection="1">
      <alignment horizontal="center" vertical="center" wrapText="1"/>
    </xf>
    <xf numFmtId="0" fontId="2" fillId="0" borderId="0" xfId="1" applyFont="1" applyProtection="1"/>
    <xf numFmtId="0" fontId="3" fillId="0" borderId="0" xfId="1" applyFont="1" applyProtection="1"/>
    <xf numFmtId="0" fontId="3" fillId="5" borderId="8" xfId="1" applyFont="1" applyFill="1" applyBorder="1" applyProtection="1"/>
    <xf numFmtId="0" fontId="3" fillId="5" borderId="7" xfId="1" applyFont="1" applyFill="1" applyBorder="1" applyProtection="1"/>
    <xf numFmtId="0" fontId="3" fillId="4" borderId="6" xfId="1" applyFont="1" applyFill="1" applyBorder="1" applyProtection="1"/>
    <xf numFmtId="0" fontId="3" fillId="4" borderId="4" xfId="1" applyFont="1" applyFill="1" applyBorder="1" applyProtection="1"/>
    <xf numFmtId="0" fontId="3" fillId="2" borderId="6" xfId="1" applyFont="1" applyFill="1" applyBorder="1" applyProtection="1"/>
    <xf numFmtId="0" fontId="3" fillId="2" borderId="4" xfId="1" applyFont="1" applyFill="1" applyBorder="1" applyProtection="1"/>
    <xf numFmtId="0" fontId="4" fillId="6" borderId="3" xfId="1" applyFont="1" applyFill="1" applyBorder="1" applyAlignment="1" applyProtection="1">
      <alignment horizontal="left" vertical="center" wrapText="1"/>
    </xf>
    <xf numFmtId="0" fontId="3" fillId="2" borderId="1" xfId="1" applyFont="1" applyFill="1" applyBorder="1" applyAlignment="1" applyProtection="1">
      <alignment vertical="center"/>
    </xf>
    <xf numFmtId="0" fontId="7" fillId="9" borderId="8" xfId="1" applyFont="1" applyFill="1" applyBorder="1" applyAlignment="1" applyProtection="1">
      <alignment vertical="center"/>
    </xf>
    <xf numFmtId="0" fontId="7" fillId="3" borderId="8" xfId="1" applyFont="1" applyFill="1" applyBorder="1" applyAlignment="1" applyProtection="1">
      <alignment vertical="center"/>
    </xf>
    <xf numFmtId="0" fontId="7" fillId="0" borderId="6" xfId="1" applyFont="1" applyBorder="1" applyAlignment="1" applyProtection="1">
      <alignment vertical="center"/>
    </xf>
    <xf numFmtId="0" fontId="7" fillId="0" borderId="3" xfId="1" applyFont="1" applyBorder="1" applyAlignment="1" applyProtection="1">
      <alignment vertical="center"/>
    </xf>
    <xf numFmtId="0" fontId="12" fillId="13" borderId="15" xfId="1" applyFont="1" applyFill="1" applyBorder="1" applyAlignment="1" applyProtection="1">
      <alignment vertical="center" wrapText="1"/>
    </xf>
    <xf numFmtId="0" fontId="12" fillId="13" borderId="12" xfId="1" applyFont="1" applyFill="1" applyBorder="1" applyAlignment="1" applyProtection="1">
      <alignment vertical="center" wrapText="1" shrinkToFit="1"/>
    </xf>
    <xf numFmtId="0" fontId="1" fillId="6" borderId="17" xfId="1" applyFont="1" applyFill="1" applyBorder="1" applyAlignment="1" applyProtection="1">
      <alignment vertical="center" wrapText="1"/>
    </xf>
    <xf numFmtId="0" fontId="1" fillId="6" borderId="12" xfId="1" applyFont="1" applyFill="1" applyBorder="1" applyAlignment="1" applyProtection="1">
      <alignment vertical="center" wrapText="1"/>
    </xf>
    <xf numFmtId="0" fontId="1" fillId="13" borderId="12" xfId="1" applyFont="1" applyFill="1" applyBorder="1" applyAlignment="1" applyProtection="1">
      <alignment vertical="center" wrapText="1"/>
    </xf>
    <xf numFmtId="0" fontId="1" fillId="13" borderId="17" xfId="1" applyFont="1" applyFill="1" applyBorder="1" applyAlignment="1" applyProtection="1">
      <alignment vertical="center" wrapText="1"/>
    </xf>
    <xf numFmtId="0" fontId="1" fillId="13" borderId="15" xfId="1" applyFont="1" applyFill="1" applyBorder="1" applyAlignment="1" applyProtection="1">
      <alignment vertical="center" wrapText="1"/>
    </xf>
    <xf numFmtId="0" fontId="1" fillId="6" borderId="15" xfId="1" applyFont="1" applyFill="1" applyBorder="1" applyAlignment="1" applyProtection="1">
      <alignment vertical="center" wrapText="1"/>
    </xf>
    <xf numFmtId="0" fontId="2" fillId="0" borderId="0" xfId="1" applyFont="1" applyAlignment="1">
      <alignment horizontal="center" vertical="center"/>
    </xf>
    <xf numFmtId="0" fontId="2" fillId="0" borderId="0" xfId="1" applyFont="1" applyAlignment="1">
      <alignment horizontal="center"/>
    </xf>
    <xf numFmtId="0" fontId="1" fillId="0" borderId="0" xfId="1" applyFill="1" applyProtection="1"/>
    <xf numFmtId="0" fontId="10" fillId="0" borderId="0" xfId="1" applyFont="1"/>
    <xf numFmtId="0" fontId="7" fillId="0" borderId="17" xfId="1" applyFont="1" applyBorder="1" applyAlignment="1" applyProtection="1">
      <alignment vertical="center"/>
      <protection locked="0"/>
    </xf>
    <xf numFmtId="0" fontId="1" fillId="0" borderId="27" xfId="1" applyBorder="1"/>
    <xf numFmtId="0" fontId="7" fillId="0" borderId="38" xfId="1" applyFont="1" applyBorder="1" applyAlignment="1" applyProtection="1">
      <alignment vertical="center"/>
      <protection locked="0"/>
    </xf>
    <xf numFmtId="0" fontId="6" fillId="0" borderId="46" xfId="1" applyFont="1" applyBorder="1" applyAlignment="1" applyProtection="1">
      <alignment vertical="center"/>
      <protection locked="0"/>
    </xf>
    <xf numFmtId="0" fontId="7" fillId="0" borderId="15" xfId="1" applyFont="1" applyBorder="1" applyAlignment="1" applyProtection="1">
      <alignment vertical="center"/>
      <protection locked="0"/>
    </xf>
    <xf numFmtId="0" fontId="1" fillId="0" borderId="22" xfId="1" applyBorder="1"/>
    <xf numFmtId="0" fontId="6" fillId="0" borderId="25" xfId="1" applyFont="1" applyBorder="1" applyAlignment="1" applyProtection="1">
      <alignment vertical="center"/>
      <protection locked="0"/>
    </xf>
    <xf numFmtId="0" fontId="6" fillId="0" borderId="22" xfId="1" applyFont="1" applyBorder="1" applyAlignment="1" applyProtection="1">
      <alignment vertical="center"/>
      <protection locked="0"/>
    </xf>
    <xf numFmtId="0" fontId="6" fillId="0" borderId="19" xfId="1" applyFont="1" applyBorder="1" applyAlignment="1" applyProtection="1">
      <alignment vertical="center"/>
      <protection locked="0"/>
    </xf>
    <xf numFmtId="0" fontId="7" fillId="0" borderId="12" xfId="1" applyFont="1" applyBorder="1" applyAlignment="1" applyProtection="1">
      <alignment vertical="center"/>
      <protection locked="0"/>
    </xf>
    <xf numFmtId="0" fontId="3" fillId="0" borderId="0" xfId="1" applyFont="1"/>
    <xf numFmtId="0" fontId="3" fillId="6" borderId="9" xfId="1" applyFont="1" applyFill="1" applyBorder="1" applyAlignment="1">
      <alignment horizontal="center" vertical="center"/>
    </xf>
    <xf numFmtId="1" fontId="3" fillId="6" borderId="10" xfId="1" applyNumberFormat="1" applyFont="1" applyFill="1" applyBorder="1" applyAlignment="1">
      <alignment horizontal="center" vertical="center"/>
    </xf>
    <xf numFmtId="0" fontId="3" fillId="6" borderId="47" xfId="1" applyFont="1" applyFill="1" applyBorder="1" applyAlignment="1">
      <alignment horizontal="center" vertical="center"/>
    </xf>
    <xf numFmtId="1" fontId="3" fillId="0" borderId="7" xfId="1" applyNumberFormat="1" applyFont="1" applyBorder="1" applyAlignment="1">
      <alignment horizontal="center"/>
    </xf>
    <xf numFmtId="0" fontId="3" fillId="6" borderId="2" xfId="0" applyFont="1" applyFill="1" applyBorder="1" applyAlignment="1">
      <alignment horizontal="center" vertical="center"/>
    </xf>
    <xf numFmtId="1" fontId="3" fillId="6" borderId="1" xfId="0" applyNumberFormat="1" applyFont="1" applyFill="1" applyBorder="1" applyAlignment="1">
      <alignment horizontal="center" vertical="center"/>
    </xf>
    <xf numFmtId="0" fontId="2" fillId="0" borderId="50" xfId="1" applyFont="1" applyBorder="1" applyAlignment="1" applyProtection="1">
      <alignment vertical="center" wrapText="1"/>
    </xf>
    <xf numFmtId="0" fontId="6" fillId="0" borderId="50" xfId="1" applyFont="1" applyBorder="1" applyAlignment="1" applyProtection="1">
      <alignment vertical="center"/>
      <protection locked="0"/>
    </xf>
    <xf numFmtId="0" fontId="6" fillId="0" borderId="50" xfId="1" applyFont="1" applyFill="1" applyBorder="1" applyAlignment="1" applyProtection="1">
      <alignment vertical="center"/>
      <protection locked="0"/>
    </xf>
    <xf numFmtId="0" fontId="8" fillId="0" borderId="0" xfId="1" applyFont="1" applyAlignment="1" applyProtection="1">
      <alignment horizontal="center" vertical="center"/>
    </xf>
    <xf numFmtId="0" fontId="2" fillId="0" borderId="0" xfId="1" applyFont="1" applyAlignment="1" applyProtection="1">
      <alignment horizontal="center" vertical="center"/>
    </xf>
    <xf numFmtId="0" fontId="8" fillId="10" borderId="0" xfId="1" applyFont="1" applyFill="1" applyAlignment="1" applyProtection="1">
      <alignment horizontal="left" vertical="center" wrapText="1"/>
    </xf>
    <xf numFmtId="0" fontId="2" fillId="3" borderId="7" xfId="1" applyFont="1" applyFill="1" applyBorder="1" applyAlignment="1" applyProtection="1">
      <alignment horizontal="left" vertical="center"/>
    </xf>
    <xf numFmtId="0" fontId="2" fillId="0" borderId="1" xfId="1" applyFont="1" applyBorder="1" applyAlignment="1" applyProtection="1">
      <alignment horizontal="left" vertical="center"/>
    </xf>
    <xf numFmtId="0" fontId="2" fillId="0" borderId="0" xfId="1" applyFont="1" applyAlignment="1" applyProtection="1">
      <alignment horizontal="left" vertical="top"/>
    </xf>
    <xf numFmtId="0" fontId="7" fillId="0" borderId="41" xfId="1" applyFont="1" applyBorder="1" applyAlignment="1" applyProtection="1">
      <alignment vertical="center" wrapText="1"/>
      <protection locked="0"/>
    </xf>
    <xf numFmtId="0" fontId="7" fillId="0" borderId="15" xfId="1" applyFont="1" applyBorder="1" applyAlignment="1" applyProtection="1">
      <alignment vertical="center"/>
      <protection locked="0"/>
    </xf>
    <xf numFmtId="0" fontId="7" fillId="0" borderId="12" xfId="1" applyFont="1" applyBorder="1" applyAlignment="1" applyProtection="1">
      <alignment vertical="center"/>
      <protection locked="0"/>
    </xf>
    <xf numFmtId="0" fontId="11" fillId="6" borderId="36" xfId="1" applyFont="1" applyFill="1" applyBorder="1" applyAlignment="1">
      <alignment horizontal="center" vertical="center" wrapText="1"/>
    </xf>
    <xf numFmtId="0" fontId="11" fillId="6" borderId="45" xfId="1" applyFont="1" applyFill="1" applyBorder="1" applyAlignment="1">
      <alignment horizontal="center" vertical="center" wrapText="1"/>
    </xf>
    <xf numFmtId="0" fontId="11" fillId="6" borderId="37" xfId="1" applyFont="1" applyFill="1" applyBorder="1" applyAlignment="1">
      <alignment horizontal="center" vertical="center" wrapText="1"/>
    </xf>
    <xf numFmtId="0" fontId="13" fillId="13" borderId="36" xfId="1" applyFont="1" applyFill="1" applyBorder="1" applyAlignment="1" applyProtection="1">
      <alignment horizontal="left" vertical="center" wrapText="1"/>
    </xf>
    <xf numFmtId="0" fontId="13" fillId="13" borderId="45" xfId="1" applyFont="1" applyFill="1" applyBorder="1" applyAlignment="1" applyProtection="1">
      <alignment horizontal="left" vertical="center" wrapText="1"/>
    </xf>
    <xf numFmtId="0" fontId="13" fillId="13" borderId="37" xfId="1" applyFont="1" applyFill="1" applyBorder="1" applyAlignment="1" applyProtection="1">
      <alignment horizontal="left" vertical="center" wrapText="1"/>
    </xf>
    <xf numFmtId="0" fontId="10" fillId="13" borderId="36" xfId="1" applyFont="1" applyFill="1" applyBorder="1" applyAlignment="1" applyProtection="1">
      <alignment horizontal="center" vertical="center"/>
    </xf>
    <xf numFmtId="0" fontId="10" fillId="13" borderId="45" xfId="1" applyFont="1" applyFill="1" applyBorder="1" applyAlignment="1" applyProtection="1">
      <alignment horizontal="center" vertical="center"/>
    </xf>
    <xf numFmtId="0" fontId="10" fillId="13" borderId="37" xfId="1" applyFont="1" applyFill="1" applyBorder="1" applyAlignment="1" applyProtection="1">
      <alignment horizontal="center" vertical="center"/>
    </xf>
    <xf numFmtId="0" fontId="10" fillId="6" borderId="36" xfId="1" applyFont="1" applyFill="1" applyBorder="1" applyAlignment="1" applyProtection="1">
      <alignment horizontal="center" vertical="center"/>
    </xf>
    <xf numFmtId="0" fontId="10" fillId="6" borderId="45" xfId="1" applyFont="1" applyFill="1" applyBorder="1" applyAlignment="1" applyProtection="1">
      <alignment horizontal="center" vertical="center"/>
    </xf>
    <xf numFmtId="0" fontId="10" fillId="6" borderId="37" xfId="1" applyFont="1" applyFill="1" applyBorder="1" applyAlignment="1" applyProtection="1">
      <alignment horizontal="center" vertical="center"/>
    </xf>
    <xf numFmtId="0" fontId="13" fillId="6" borderId="36" xfId="1" applyFont="1" applyFill="1" applyBorder="1" applyAlignment="1" applyProtection="1">
      <alignment horizontal="left" vertical="center" wrapText="1"/>
    </xf>
    <xf numFmtId="0" fontId="13" fillId="6" borderId="45" xfId="1" applyFont="1" applyFill="1" applyBorder="1" applyAlignment="1" applyProtection="1">
      <alignment horizontal="left" vertical="center" wrapText="1"/>
    </xf>
    <xf numFmtId="0" fontId="13" fillId="6" borderId="37" xfId="1" applyFont="1" applyFill="1" applyBorder="1" applyAlignment="1" applyProtection="1">
      <alignment horizontal="left" vertical="center" wrapText="1"/>
    </xf>
    <xf numFmtId="0" fontId="11" fillId="6" borderId="17" xfId="1" applyFont="1" applyFill="1" applyBorder="1" applyAlignment="1">
      <alignment horizontal="center" vertical="center" wrapText="1"/>
    </xf>
    <xf numFmtId="0" fontId="11" fillId="6" borderId="15" xfId="1" applyFont="1" applyFill="1" applyBorder="1" applyAlignment="1">
      <alignment horizontal="center" vertical="center" wrapText="1"/>
    </xf>
    <xf numFmtId="0" fontId="11" fillId="6" borderId="12" xfId="1" applyFont="1" applyFill="1" applyBorder="1" applyAlignment="1">
      <alignment horizontal="center" vertical="center" wrapText="1"/>
    </xf>
    <xf numFmtId="0" fontId="11" fillId="13" borderId="36" xfId="1" applyFont="1" applyFill="1" applyBorder="1" applyAlignment="1">
      <alignment horizontal="center" vertical="center" wrapText="1"/>
    </xf>
    <xf numFmtId="0" fontId="11" fillId="13" borderId="37" xfId="1" applyFont="1" applyFill="1" applyBorder="1" applyAlignment="1">
      <alignment horizontal="center" vertical="center" wrapText="1"/>
    </xf>
    <xf numFmtId="0" fontId="14" fillId="4" borderId="36" xfId="1" applyFont="1" applyFill="1" applyBorder="1" applyAlignment="1" applyProtection="1">
      <alignment horizontal="center" vertical="center"/>
    </xf>
    <xf numFmtId="0" fontId="14" fillId="4" borderId="37" xfId="1" applyFont="1" applyFill="1" applyBorder="1" applyAlignment="1" applyProtection="1">
      <alignment horizontal="center" vertical="center"/>
    </xf>
    <xf numFmtId="0" fontId="14" fillId="4" borderId="17" xfId="1" applyFont="1" applyFill="1" applyBorder="1" applyAlignment="1" applyProtection="1">
      <alignment horizontal="center" vertical="center"/>
    </xf>
    <xf numFmtId="0" fontId="14" fillId="4" borderId="12" xfId="1" applyFont="1" applyFill="1" applyBorder="1" applyAlignment="1" applyProtection="1">
      <alignment horizontal="center" vertical="center"/>
    </xf>
    <xf numFmtId="0" fontId="13" fillId="6" borderId="17" xfId="1" applyFont="1" applyFill="1" applyBorder="1" applyAlignment="1" applyProtection="1">
      <alignment horizontal="left" vertical="center" wrapText="1"/>
    </xf>
    <xf numFmtId="0" fontId="13" fillId="6" borderId="12" xfId="1" applyFont="1" applyFill="1" applyBorder="1" applyAlignment="1" applyProtection="1">
      <alignment horizontal="left" vertical="center" wrapText="1"/>
    </xf>
    <xf numFmtId="0" fontId="11" fillId="13" borderId="45" xfId="1" applyFont="1" applyFill="1" applyBorder="1" applyAlignment="1">
      <alignment horizontal="center" vertical="center" wrapText="1"/>
    </xf>
    <xf numFmtId="0" fontId="3" fillId="3" borderId="8"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36" xfId="1" applyFont="1" applyFill="1" applyBorder="1" applyAlignment="1" applyProtection="1">
      <alignment horizontal="center" vertical="center"/>
    </xf>
    <xf numFmtId="0" fontId="3" fillId="3" borderId="45" xfId="1" applyFont="1" applyFill="1" applyBorder="1" applyAlignment="1" applyProtection="1">
      <alignment horizontal="center" vertical="center"/>
    </xf>
    <xf numFmtId="0" fontId="3" fillId="3" borderId="37" xfId="1" applyFont="1" applyFill="1" applyBorder="1" applyAlignment="1" applyProtection="1">
      <alignment horizontal="center" vertical="center"/>
    </xf>
    <xf numFmtId="0" fontId="2" fillId="0" borderId="48" xfId="1" applyFont="1" applyBorder="1" applyAlignment="1" applyProtection="1">
      <alignment horizontal="left" vertical="center" wrapText="1"/>
    </xf>
    <xf numFmtId="0" fontId="2" fillId="0" borderId="49" xfId="1" applyFont="1" applyBorder="1" applyAlignment="1" applyProtection="1">
      <alignment horizontal="left" vertical="center" wrapText="1"/>
    </xf>
    <xf numFmtId="0" fontId="2" fillId="0" borderId="44" xfId="1" applyFont="1" applyBorder="1" applyAlignment="1" applyProtection="1">
      <alignment horizontal="left" vertical="center" wrapText="1"/>
    </xf>
    <xf numFmtId="0" fontId="2" fillId="0" borderId="0" xfId="1" applyFont="1" applyAlignment="1">
      <alignment horizontal="center" vertical="center"/>
    </xf>
    <xf numFmtId="0" fontId="2" fillId="0" borderId="0" xfId="1" applyFont="1" applyAlignment="1">
      <alignment horizontal="center"/>
    </xf>
    <xf numFmtId="0" fontId="2" fillId="0" borderId="20" xfId="1" applyFont="1" applyBorder="1" applyAlignment="1" applyProtection="1">
      <alignment horizontal="left" vertical="center"/>
    </xf>
    <xf numFmtId="0" fontId="2" fillId="0" borderId="19" xfId="1" applyFont="1" applyBorder="1" applyAlignment="1" applyProtection="1">
      <alignment horizontal="left" vertical="center"/>
    </xf>
    <xf numFmtId="0" fontId="7" fillId="0" borderId="24" xfId="1" applyFont="1" applyBorder="1" applyAlignment="1" applyProtection="1">
      <alignment vertical="center" wrapText="1"/>
    </xf>
    <xf numFmtId="0" fontId="7" fillId="0" borderId="21" xfId="1" applyFont="1" applyBorder="1" applyAlignment="1" applyProtection="1">
      <alignment vertical="center"/>
    </xf>
    <xf numFmtId="0" fontId="7" fillId="0" borderId="18" xfId="1" applyFont="1" applyBorder="1" applyAlignment="1" applyProtection="1">
      <alignment vertical="center"/>
    </xf>
    <xf numFmtId="0" fontId="3" fillId="8" borderId="35" xfId="1" applyFont="1" applyFill="1" applyBorder="1" applyAlignment="1" applyProtection="1">
      <alignment horizontal="center" vertical="center" wrapText="1"/>
    </xf>
    <xf numFmtId="0" fontId="5" fillId="0" borderId="0" xfId="1" applyFont="1" applyAlignment="1" applyProtection="1">
      <alignment horizontal="left" vertical="center"/>
    </xf>
    <xf numFmtId="0" fontId="2" fillId="0" borderId="43" xfId="1" applyFont="1" applyBorder="1" applyAlignment="1" applyProtection="1">
      <alignment horizontal="center" vertical="center"/>
    </xf>
    <xf numFmtId="0" fontId="2" fillId="0" borderId="5" xfId="1" applyFont="1" applyBorder="1" applyAlignment="1" applyProtection="1">
      <alignment horizontal="center" vertical="center"/>
    </xf>
    <xf numFmtId="0" fontId="3" fillId="7" borderId="14" xfId="1" applyFont="1" applyFill="1" applyBorder="1" applyAlignment="1" applyProtection="1">
      <alignment horizontal="left" vertical="center" wrapText="1"/>
    </xf>
    <xf numFmtId="0" fontId="3" fillId="7" borderId="5" xfId="1" applyFont="1" applyFill="1" applyBorder="1" applyAlignment="1" applyProtection="1">
      <alignment horizontal="left" vertical="center" wrapText="1"/>
    </xf>
    <xf numFmtId="0" fontId="3" fillId="7" borderId="11" xfId="1" applyFont="1" applyFill="1" applyBorder="1" applyAlignment="1" applyProtection="1">
      <alignment horizontal="left" vertical="center" wrapText="1"/>
    </xf>
    <xf numFmtId="0" fontId="3" fillId="7" borderId="2" xfId="1" applyFont="1" applyFill="1" applyBorder="1" applyAlignment="1" applyProtection="1">
      <alignment horizontal="left" vertical="center" wrapText="1"/>
    </xf>
    <xf numFmtId="0" fontId="2" fillId="0" borderId="2" xfId="1" applyFont="1" applyBorder="1" applyAlignment="1" applyProtection="1">
      <alignment horizontal="center" vertical="center"/>
    </xf>
    <xf numFmtId="0" fontId="9" fillId="11" borderId="34" xfId="1" applyFont="1" applyFill="1" applyBorder="1" applyAlignment="1" applyProtection="1">
      <alignment horizontal="center" vertical="center" wrapText="1"/>
    </xf>
    <xf numFmtId="0" fontId="9" fillId="11" borderId="33" xfId="1" applyFont="1" applyFill="1" applyBorder="1" applyAlignment="1" applyProtection="1">
      <alignment horizontal="center" vertical="center" wrapText="1"/>
    </xf>
    <xf numFmtId="0" fontId="9" fillId="11" borderId="32" xfId="1" applyFont="1" applyFill="1" applyBorder="1" applyAlignment="1" applyProtection="1">
      <alignment horizontal="center" vertical="center" wrapText="1"/>
    </xf>
    <xf numFmtId="0" fontId="9" fillId="11" borderId="31" xfId="1" applyFont="1" applyFill="1" applyBorder="1" applyAlignment="1" applyProtection="1">
      <alignment horizontal="center" vertical="center" wrapText="1"/>
    </xf>
    <xf numFmtId="0" fontId="9" fillId="11" borderId="30" xfId="1" applyFont="1" applyFill="1" applyBorder="1" applyAlignment="1" applyProtection="1">
      <alignment horizontal="center" vertical="center" wrapText="1"/>
    </xf>
    <xf numFmtId="0" fontId="9" fillId="11" borderId="29" xfId="1" applyFont="1" applyFill="1" applyBorder="1" applyAlignment="1" applyProtection="1">
      <alignment horizontal="center" vertical="center" wrapText="1"/>
    </xf>
    <xf numFmtId="0" fontId="3" fillId="9" borderId="28" xfId="1" applyFont="1" applyFill="1" applyBorder="1" applyAlignment="1" applyProtection="1">
      <alignment horizontal="center" vertical="center"/>
    </xf>
    <xf numFmtId="0" fontId="3" fillId="9" borderId="27" xfId="1" applyFont="1" applyFill="1" applyBorder="1" applyAlignment="1" applyProtection="1">
      <alignment horizontal="center" vertical="center"/>
    </xf>
    <xf numFmtId="0" fontId="2" fillId="0" borderId="23" xfId="1" applyFont="1" applyBorder="1" applyAlignment="1" applyProtection="1">
      <alignment horizontal="center" vertical="center"/>
    </xf>
    <xf numFmtId="0" fontId="2" fillId="0" borderId="22" xfId="1" applyFont="1" applyBorder="1" applyAlignment="1" applyProtection="1">
      <alignment horizontal="center" vertical="center"/>
    </xf>
    <xf numFmtId="0" fontId="7" fillId="0" borderId="24" xfId="1" applyFont="1" applyBorder="1" applyAlignment="1" applyProtection="1">
      <alignment horizontal="left" vertical="center"/>
    </xf>
    <xf numFmtId="0" fontId="7" fillId="0" borderId="21" xfId="1" applyFont="1" applyBorder="1" applyAlignment="1" applyProtection="1">
      <alignment horizontal="left" vertical="center"/>
    </xf>
    <xf numFmtId="0" fontId="7" fillId="0" borderId="26" xfId="1" applyFont="1" applyBorder="1" applyAlignment="1" applyProtection="1">
      <alignment horizontal="left" vertical="center"/>
    </xf>
    <xf numFmtId="0" fontId="3" fillId="7" borderId="42" xfId="1" applyFont="1" applyFill="1" applyBorder="1" applyAlignment="1" applyProtection="1">
      <alignment horizontal="left" vertical="center" wrapText="1"/>
    </xf>
    <xf numFmtId="0" fontId="3" fillId="7" borderId="43" xfId="1" applyFont="1" applyFill="1" applyBorder="1" applyAlignment="1" applyProtection="1">
      <alignment horizontal="left" vertical="center" wrapText="1"/>
    </xf>
  </cellXfs>
  <cellStyles count="2">
    <cellStyle name="Normal" xfId="0" builtinId="0"/>
    <cellStyle name="Normal 2" xfId="1" xr:uid="{72E1F516-5500-4D5A-A173-FB7525E7019F}"/>
  </cellStyles>
  <dxfs count="11">
    <dxf>
      <font>
        <b/>
        <i val="0"/>
      </font>
      <fill>
        <patternFill>
          <bgColor rgb="FF92D050"/>
        </patternFill>
      </fill>
    </dxf>
    <dxf>
      <font>
        <b/>
        <i val="0"/>
      </font>
      <fill>
        <patternFill>
          <bgColor rgb="FFFFFF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92D050"/>
        </patternFill>
      </fill>
    </dxf>
    <dxf>
      <font>
        <color theme="0"/>
      </font>
    </dxf>
    <dxf>
      <font>
        <color rgb="FFFF0000"/>
      </font>
      <fill>
        <patternFill>
          <bgColor rgb="FFFFFF00"/>
        </patternFill>
      </fill>
    </dxf>
    <dxf>
      <font>
        <color rgb="FFFF0000"/>
      </font>
      <fill>
        <patternFill>
          <bgColor theme="3" tint="-0.499984740745262"/>
        </patternFill>
      </fill>
    </dxf>
    <dxf>
      <font>
        <color rgb="FF00B050"/>
      </font>
      <fill>
        <patternFill>
          <bgColor theme="6" tint="0.79998168889431442"/>
        </patternFill>
      </fill>
    </dxf>
    <dxf>
      <font>
        <color rgb="FFFF0000"/>
      </font>
      <fill>
        <patternFill patternType="none">
          <fgColor auto="1"/>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104772</xdr:colOff>
      <xdr:row>0</xdr:row>
      <xdr:rowOff>95251</xdr:rowOff>
    </xdr:from>
    <xdr:to>
      <xdr:col>8</xdr:col>
      <xdr:colOff>499241</xdr:colOff>
      <xdr:row>28</xdr:row>
      <xdr:rowOff>72258</xdr:rowOff>
    </xdr:to>
    <xdr:sp macro="" textlink="">
      <xdr:nvSpPr>
        <xdr:cNvPr id="2" name="TextBox 1">
          <a:extLst>
            <a:ext uri="{FF2B5EF4-FFF2-40B4-BE49-F238E27FC236}">
              <a16:creationId xmlns:a16="http://schemas.microsoft.com/office/drawing/2014/main" id="{55239397-799F-40A7-BDF3-BB04EE0EEB0D}"/>
            </a:ext>
          </a:extLst>
        </xdr:cNvPr>
        <xdr:cNvSpPr txBox="1"/>
      </xdr:nvSpPr>
      <xdr:spPr>
        <a:xfrm>
          <a:off x="104772" y="95251"/>
          <a:ext cx="5271269" cy="4422007"/>
        </a:xfrm>
        <a:prstGeom prst="rect">
          <a:avLst/>
        </a:prstGeom>
        <a:solidFill>
          <a:schemeClr val="accent6">
            <a:lumMod val="40000"/>
            <a:lumOff val="60000"/>
          </a:schemeClr>
        </a:solidFill>
        <a:ln/>
        <a:effectLst>
          <a:glow rad="228600">
            <a:schemeClr val="accent6">
              <a:satMod val="175000"/>
              <a:alpha val="40000"/>
            </a:schemeClr>
          </a:glow>
        </a:effectLst>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600" b="1" u="sng"/>
            <a:t>INFORMATION:</a:t>
          </a:r>
          <a:br>
            <a:rPr lang="en-US" sz="1600"/>
          </a:br>
          <a:r>
            <a:rPr lang="en-US" sz="1600">
              <a:solidFill>
                <a:schemeClr val="dk1"/>
              </a:solidFill>
              <a:latin typeface="+mn-lt"/>
              <a:ea typeface="+mn-ea"/>
              <a:cs typeface="+mn-cs"/>
            </a:rPr>
            <a:t>1- Fill in sheet 2-Checks      only. </a:t>
          </a:r>
          <a:br>
            <a:rPr lang="en-US" sz="1600">
              <a:solidFill>
                <a:schemeClr val="dk1"/>
              </a:solidFill>
              <a:latin typeface="+mn-lt"/>
              <a:ea typeface="+mn-ea"/>
              <a:cs typeface="+mn-cs"/>
            </a:rPr>
          </a:br>
          <a:r>
            <a:rPr lang="en-US" sz="1600">
              <a:solidFill>
                <a:schemeClr val="dk1"/>
              </a:solidFill>
              <a:latin typeface="+mn-lt"/>
              <a:ea typeface="+mn-ea"/>
              <a:cs typeface="+mn-cs"/>
            </a:rPr>
            <a:t> </a:t>
          </a:r>
          <a:br>
            <a:rPr lang="en-US" sz="1600">
              <a:solidFill>
                <a:schemeClr val="dk1"/>
              </a:solidFill>
              <a:latin typeface="+mn-lt"/>
              <a:ea typeface="+mn-ea"/>
              <a:cs typeface="+mn-cs"/>
            </a:rPr>
          </a:br>
          <a:r>
            <a:rPr lang="en-US" sz="1600">
              <a:solidFill>
                <a:schemeClr val="dk1"/>
              </a:solidFill>
              <a:latin typeface="+mn-lt"/>
              <a:ea typeface="+mn-ea"/>
              <a:cs typeface="+mn-cs"/>
            </a:rPr>
            <a:t>2- Sheet (Final L3 Report) is formulated and protected.</a:t>
          </a:r>
          <a:br>
            <a:rPr lang="en-US" sz="1600">
              <a:solidFill>
                <a:schemeClr val="dk1"/>
              </a:solidFill>
              <a:latin typeface="+mn-lt"/>
              <a:ea typeface="+mn-ea"/>
              <a:cs typeface="+mn-cs"/>
            </a:rPr>
          </a:br>
          <a:endParaRPr lang="en-US" sz="1600">
            <a:solidFill>
              <a:schemeClr val="dk1"/>
            </a:solidFill>
            <a:latin typeface="+mn-lt"/>
            <a:ea typeface="+mn-ea"/>
            <a:cs typeface="+mn-cs"/>
          </a:endParaRPr>
        </a:p>
        <a:p>
          <a:r>
            <a:rPr lang="en-US" sz="1600">
              <a:solidFill>
                <a:schemeClr val="dk1"/>
              </a:solidFill>
              <a:latin typeface="+mn-lt"/>
              <a:ea typeface="+mn-ea"/>
              <a:cs typeface="+mn-cs"/>
            </a:rPr>
            <a:t>3- Critical (Go-No-Go) requirements are highlighted in</a:t>
          </a:r>
          <a:br>
            <a:rPr lang="en-US" sz="1600">
              <a:solidFill>
                <a:schemeClr val="dk1"/>
              </a:solidFill>
              <a:latin typeface="+mn-lt"/>
              <a:ea typeface="+mn-ea"/>
              <a:cs typeface="+mn-cs"/>
            </a:rPr>
          </a:br>
          <a:endParaRPr lang="en-US" sz="1600">
            <a:solidFill>
              <a:schemeClr val="dk1"/>
            </a:solidFill>
            <a:latin typeface="+mn-lt"/>
            <a:ea typeface="+mn-ea"/>
            <a:cs typeface="+mn-cs"/>
          </a:endParaRPr>
        </a:p>
        <a:p>
          <a:r>
            <a:rPr lang="en-US" sz="1600">
              <a:solidFill>
                <a:schemeClr val="dk1"/>
              </a:solidFill>
              <a:latin typeface="+mn-lt"/>
              <a:ea typeface="+mn-ea"/>
              <a:cs typeface="+mn-cs"/>
            </a:rPr>
            <a:t>4- In tab "2- Checks" Hover over column cells to see reference is made available, for more references refer back to relevant Specification/Procedure.</a:t>
          </a:r>
        </a:p>
        <a:p>
          <a:r>
            <a:rPr lang="en-US" sz="1600">
              <a:solidFill>
                <a:schemeClr val="dk1"/>
              </a:solidFill>
              <a:latin typeface="+mn-lt"/>
              <a:ea typeface="+mn-ea"/>
              <a:cs typeface="+mn-cs"/>
            </a:rPr>
            <a:t>5- Result of L3 assurance is auto assessed following this Risk assessment matrix (RAM)"</a:t>
          </a:r>
          <a:br>
            <a:rPr lang="en-US" sz="1600" baseline="0"/>
          </a:br>
          <a:endParaRPr lang="en-US" sz="1600">
            <a:solidFill>
              <a:srgbClr val="FF0000"/>
            </a:solidFill>
          </a:endParaRPr>
        </a:p>
      </xdr:txBody>
    </xdr:sp>
    <xdr:clientData/>
  </xdr:twoCellAnchor>
  <xdr:oneCellAnchor>
    <xdr:from>
      <xdr:col>3</xdr:col>
      <xdr:colOff>405173</xdr:colOff>
      <xdr:row>2</xdr:row>
      <xdr:rowOff>103658</xdr:rowOff>
    </xdr:from>
    <xdr:ext cx="182289" cy="177800"/>
    <xdr:pic>
      <xdr:nvPicPr>
        <xdr:cNvPr id="3" name="Graphic 2" descr="Star">
          <a:extLst>
            <a:ext uri="{FF2B5EF4-FFF2-40B4-BE49-F238E27FC236}">
              <a16:creationId xmlns:a16="http://schemas.microsoft.com/office/drawing/2014/main" id="{244003AB-AE09-46F9-A7A1-F9C7E33C2498}"/>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142533" y="423698"/>
          <a:ext cx="182289" cy="177800"/>
        </a:xfrm>
        <a:prstGeom prst="rect">
          <a:avLst/>
        </a:prstGeom>
      </xdr:spPr>
    </xdr:pic>
    <xdr:clientData/>
  </xdr:oneCellAnchor>
  <xdr:twoCellAnchor>
    <xdr:from>
      <xdr:col>7</xdr:col>
      <xdr:colOff>251461</xdr:colOff>
      <xdr:row>10</xdr:row>
      <xdr:rowOff>18417</xdr:rowOff>
    </xdr:from>
    <xdr:to>
      <xdr:col>8</xdr:col>
      <xdr:colOff>381000</xdr:colOff>
      <xdr:row>11</xdr:row>
      <xdr:rowOff>68580</xdr:rowOff>
    </xdr:to>
    <xdr:sp macro="" textlink="">
      <xdr:nvSpPr>
        <xdr:cNvPr id="4" name="TextBox 3">
          <a:extLst>
            <a:ext uri="{FF2B5EF4-FFF2-40B4-BE49-F238E27FC236}">
              <a16:creationId xmlns:a16="http://schemas.microsoft.com/office/drawing/2014/main" id="{E281CD77-7CAD-4715-87BA-0CDC5F2EC5D9}"/>
            </a:ext>
          </a:extLst>
        </xdr:cNvPr>
        <xdr:cNvSpPr txBox="1"/>
      </xdr:nvSpPr>
      <xdr:spPr>
        <a:xfrm>
          <a:off x="4305301" y="1618617"/>
          <a:ext cx="708659" cy="21018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YELLOW</a:t>
          </a:r>
        </a:p>
      </xdr:txBody>
    </xdr:sp>
    <xdr:clientData/>
  </xdr:twoCellAnchor>
  <xdr:twoCellAnchor editAs="oneCell">
    <xdr:from>
      <xdr:col>0</xdr:col>
      <xdr:colOff>212722</xdr:colOff>
      <xdr:row>21</xdr:row>
      <xdr:rowOff>19051</xdr:rowOff>
    </xdr:from>
    <xdr:to>
      <xdr:col>8</xdr:col>
      <xdr:colOff>3412</xdr:colOff>
      <xdr:row>26</xdr:row>
      <xdr:rowOff>101646</xdr:rowOff>
    </xdr:to>
    <xdr:pic>
      <xdr:nvPicPr>
        <xdr:cNvPr id="6" name="Picture 5">
          <a:extLst>
            <a:ext uri="{FF2B5EF4-FFF2-40B4-BE49-F238E27FC236}">
              <a16:creationId xmlns:a16="http://schemas.microsoft.com/office/drawing/2014/main" id="{F8B0CE83-BDE9-4474-A373-654FF67D0949}"/>
            </a:ext>
          </a:extLst>
        </xdr:cNvPr>
        <xdr:cNvPicPr>
          <a:picLocks noChangeAspect="1"/>
        </xdr:cNvPicPr>
      </xdr:nvPicPr>
      <xdr:blipFill>
        <a:blip xmlns:r="http://schemas.openxmlformats.org/officeDocument/2006/relationships" r:embed="rId3"/>
        <a:stretch>
          <a:fillRect/>
        </a:stretch>
      </xdr:blipFill>
      <xdr:spPr>
        <a:xfrm>
          <a:off x="212722" y="3352801"/>
          <a:ext cx="4667490" cy="8763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752475</xdr:colOff>
      <xdr:row>7</xdr:row>
      <xdr:rowOff>0</xdr:rowOff>
    </xdr:from>
    <xdr:ext cx="169151" cy="170447"/>
    <xdr:pic>
      <xdr:nvPicPr>
        <xdr:cNvPr id="3" name="Graphic 2" descr="Star">
          <a:extLst>
            <a:ext uri="{FF2B5EF4-FFF2-40B4-BE49-F238E27FC236}">
              <a16:creationId xmlns:a16="http://schemas.microsoft.com/office/drawing/2014/main" id="{B2C9E0A2-3424-4ED6-A129-1207F7F4FBEA}"/>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886575" y="0"/>
          <a:ext cx="169151" cy="170447"/>
        </a:xfrm>
        <a:prstGeom prst="rect">
          <a:avLst/>
        </a:prstGeom>
      </xdr:spPr>
    </xdr:pic>
    <xdr:clientData/>
  </xdr:oneCellAnchor>
  <xdr:oneCellAnchor>
    <xdr:from>
      <xdr:col>5</xdr:col>
      <xdr:colOff>911225</xdr:colOff>
      <xdr:row>7</xdr:row>
      <xdr:rowOff>0</xdr:rowOff>
    </xdr:from>
    <xdr:ext cx="169151" cy="170447"/>
    <xdr:pic>
      <xdr:nvPicPr>
        <xdr:cNvPr id="4" name="Graphic 3" descr="Star">
          <a:extLst>
            <a:ext uri="{FF2B5EF4-FFF2-40B4-BE49-F238E27FC236}">
              <a16:creationId xmlns:a16="http://schemas.microsoft.com/office/drawing/2014/main" id="{6232ED12-5C42-45D1-A796-7B296D4E7CA4}"/>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471025" y="0"/>
          <a:ext cx="169151" cy="170447"/>
        </a:xfrm>
        <a:prstGeom prst="rect">
          <a:avLst/>
        </a:prstGeom>
      </xdr:spPr>
    </xdr:pic>
    <xdr:clientData/>
  </xdr:oneCellAnchor>
  <xdr:twoCellAnchor>
    <xdr:from>
      <xdr:col>5</xdr:col>
      <xdr:colOff>2825749</xdr:colOff>
      <xdr:row>0</xdr:row>
      <xdr:rowOff>93663</xdr:rowOff>
    </xdr:from>
    <xdr:to>
      <xdr:col>6</xdr:col>
      <xdr:colOff>220208</xdr:colOff>
      <xdr:row>5</xdr:row>
      <xdr:rowOff>69850</xdr:rowOff>
    </xdr:to>
    <xdr:sp macro="" textlink="">
      <xdr:nvSpPr>
        <xdr:cNvPr id="5" name="Right Brace 4">
          <a:extLst>
            <a:ext uri="{FF2B5EF4-FFF2-40B4-BE49-F238E27FC236}">
              <a16:creationId xmlns:a16="http://schemas.microsoft.com/office/drawing/2014/main" id="{AF1217B2-0A72-48F0-AB83-A630D7398830}"/>
            </a:ext>
          </a:extLst>
        </xdr:cNvPr>
        <xdr:cNvSpPr/>
      </xdr:nvSpPr>
      <xdr:spPr>
        <a:xfrm>
          <a:off x="11385549" y="93663"/>
          <a:ext cx="271009" cy="871537"/>
        </a:xfrm>
        <a:prstGeom prst="rightBrace">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lang="en-US" sz="1100"/>
        </a:p>
      </xdr:txBody>
    </xdr:sp>
    <xdr:clientData/>
  </xdr:twoCellAnchor>
  <xdr:oneCellAnchor>
    <xdr:from>
      <xdr:col>6</xdr:col>
      <xdr:colOff>282575</xdr:colOff>
      <xdr:row>2</xdr:row>
      <xdr:rowOff>42862</xdr:rowOff>
    </xdr:from>
    <xdr:ext cx="293914" cy="228600"/>
    <xdr:pic>
      <xdr:nvPicPr>
        <xdr:cNvPr id="6" name="Graphic 5" descr="Star">
          <a:extLst>
            <a:ext uri="{FF2B5EF4-FFF2-40B4-BE49-F238E27FC236}">
              <a16:creationId xmlns:a16="http://schemas.microsoft.com/office/drawing/2014/main" id="{9808FDB0-95BE-4F77-9872-A897CA5B2972}"/>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1718925" y="398462"/>
          <a:ext cx="293914" cy="228600"/>
        </a:xfrm>
        <a:prstGeom prst="rect">
          <a:avLst/>
        </a:prstGeom>
      </xdr:spPr>
    </xdr:pic>
    <xdr:clientData/>
  </xdr:oneCellAnchor>
  <xdr:oneCellAnchor>
    <xdr:from>
      <xdr:col>0</xdr:col>
      <xdr:colOff>44450</xdr:colOff>
      <xdr:row>2</xdr:row>
      <xdr:rowOff>119062</xdr:rowOff>
    </xdr:from>
    <xdr:ext cx="257175" cy="244475"/>
    <xdr:pic>
      <xdr:nvPicPr>
        <xdr:cNvPr id="7" name="Graphic 6" descr="Star">
          <a:extLst>
            <a:ext uri="{FF2B5EF4-FFF2-40B4-BE49-F238E27FC236}">
              <a16:creationId xmlns:a16="http://schemas.microsoft.com/office/drawing/2014/main" id="{51D7E092-5BDF-490A-BE57-1F19683B6692}"/>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44450" y="474662"/>
          <a:ext cx="257175" cy="244475"/>
        </a:xfrm>
        <a:prstGeom prst="rect">
          <a:avLst/>
        </a:prstGeom>
      </xdr:spPr>
    </xdr:pic>
    <xdr:clientData/>
  </xdr:oneCellAnchor>
  <xdr:twoCellAnchor>
    <xdr:from>
      <xdr:col>0</xdr:col>
      <xdr:colOff>342899</xdr:colOff>
      <xdr:row>0</xdr:row>
      <xdr:rowOff>95250</xdr:rowOff>
    </xdr:from>
    <xdr:to>
      <xdr:col>1</xdr:col>
      <xdr:colOff>44450</xdr:colOff>
      <xdr:row>6</xdr:row>
      <xdr:rowOff>50800</xdr:rowOff>
    </xdr:to>
    <xdr:sp macro="" textlink="">
      <xdr:nvSpPr>
        <xdr:cNvPr id="8" name="Right Brace 7">
          <a:extLst>
            <a:ext uri="{FF2B5EF4-FFF2-40B4-BE49-F238E27FC236}">
              <a16:creationId xmlns:a16="http://schemas.microsoft.com/office/drawing/2014/main" id="{54E99CC2-7052-4D82-A148-76BFA0A6CB80}"/>
            </a:ext>
          </a:extLst>
        </xdr:cNvPr>
        <xdr:cNvSpPr/>
      </xdr:nvSpPr>
      <xdr:spPr>
        <a:xfrm rot="10800000">
          <a:off x="342899" y="95250"/>
          <a:ext cx="311151" cy="1035050"/>
        </a:xfrm>
        <a:prstGeom prst="rightBrace">
          <a:avLst>
            <a:gd name="adj1" fmla="val 8333"/>
            <a:gd name="adj2" fmla="val 48811"/>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BA3CE-3C9E-4BCE-826C-60E35E55AE5C}">
  <sheetPr>
    <tabColor rgb="FFFFFF00"/>
  </sheetPr>
  <dimension ref="A1"/>
  <sheetViews>
    <sheetView view="pageBreakPreview" zoomScaleNormal="100" zoomScaleSheetLayoutView="100" workbookViewId="0">
      <selection activeCell="K11" sqref="K11"/>
    </sheetView>
  </sheetViews>
  <sheetFormatPr defaultColWidth="8.7109375" defaultRowHeight="12.75" x14ac:dyDescent="0.2"/>
  <cols>
    <col min="1" max="16384" width="8.7109375" style="1"/>
  </cols>
  <sheetData/>
  <sheetProtection algorithmName="SHA-512" hashValue="cl/LRvTazSXp+isoZFbGoK33a4ZG1R1NRKwDKij/VfZ5it1a5Nk4UiQo9XoQwoC12QyX0gH90ueKfxA9j4nATQ==" saltValue="Ayx8d7+FeF+RNwybfiuO2g==" spinCount="100000" sheet="1" objects="1" scenario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61E7E-561D-4CDC-9A20-8D1C99EE8668}">
  <sheetPr codeName="Sheet6">
    <tabColor rgb="FFFF0000"/>
  </sheetPr>
  <dimension ref="A1:M29"/>
  <sheetViews>
    <sheetView tabSelected="1" zoomScale="90" zoomScaleNormal="90" workbookViewId="0">
      <pane ySplit="8" topLeftCell="A10" activePane="bottomLeft" state="frozen"/>
      <selection pane="bottomLeft" activeCell="D25" sqref="D25:D28"/>
    </sheetView>
  </sheetViews>
  <sheetFormatPr defaultColWidth="8.7109375" defaultRowHeight="12.75" x14ac:dyDescent="0.2"/>
  <cols>
    <col min="1" max="1" width="8.7109375" style="14"/>
    <col min="2" max="2" width="32.28515625" style="13" customWidth="1"/>
    <col min="3" max="3" width="46.7109375" style="13" customWidth="1"/>
    <col min="4" max="4" width="13.42578125" style="74" customWidth="1"/>
    <col min="5" max="5" width="21.28515625" style="1" customWidth="1"/>
    <col min="6" max="6" width="41.28515625" style="1" customWidth="1"/>
    <col min="7" max="9" width="8.7109375" style="1"/>
    <col min="10" max="10" width="8.7109375" style="1" customWidth="1"/>
    <col min="11" max="12" width="8.7109375" style="1" hidden="1" customWidth="1"/>
    <col min="13" max="13" width="8.7109375" style="1" customWidth="1"/>
    <col min="14" max="16384" width="8.7109375" style="1"/>
  </cols>
  <sheetData>
    <row r="1" spans="1:13" ht="13.5" thickBot="1" x14ac:dyDescent="0.25">
      <c r="A1" s="75"/>
      <c r="B1" s="1"/>
      <c r="C1" s="1"/>
      <c r="D1" s="1"/>
    </row>
    <row r="2" spans="1:13" ht="15.75" thickBot="1" x14ac:dyDescent="0.25">
      <c r="A2" s="75"/>
      <c r="B2" s="76" t="s">
        <v>22</v>
      </c>
      <c r="C2" s="77"/>
      <c r="D2" s="1"/>
      <c r="E2" s="78" t="s">
        <v>26</v>
      </c>
      <c r="F2" s="79" t="s">
        <v>17</v>
      </c>
    </row>
    <row r="3" spans="1:13" ht="15" x14ac:dyDescent="0.2">
      <c r="A3" s="75"/>
      <c r="B3" s="80" t="s">
        <v>21</v>
      </c>
      <c r="C3" s="81"/>
      <c r="D3" s="1"/>
      <c r="E3" s="102" t="s">
        <v>19</v>
      </c>
      <c r="F3" s="82" t="s">
        <v>17</v>
      </c>
    </row>
    <row r="4" spans="1:13" ht="15" x14ac:dyDescent="0.2">
      <c r="A4" s="75"/>
      <c r="B4" s="80" t="s">
        <v>20</v>
      </c>
      <c r="C4" s="81"/>
      <c r="D4" s="1"/>
      <c r="E4" s="103"/>
      <c r="F4" s="83" t="s">
        <v>17</v>
      </c>
    </row>
    <row r="5" spans="1:13" ht="15.75" thickBot="1" x14ac:dyDescent="0.25">
      <c r="A5" s="75"/>
      <c r="B5" s="80" t="s">
        <v>85</v>
      </c>
      <c r="C5" s="81"/>
      <c r="D5" s="1"/>
      <c r="E5" s="104"/>
      <c r="F5" s="84" t="s">
        <v>17</v>
      </c>
    </row>
    <row r="6" spans="1:13" ht="15.75" thickBot="1" x14ac:dyDescent="0.25">
      <c r="A6" s="75"/>
      <c r="B6" s="85" t="s">
        <v>18</v>
      </c>
      <c r="C6" s="84" t="s">
        <v>17</v>
      </c>
      <c r="D6" s="1"/>
    </row>
    <row r="7" spans="1:13" ht="13.5" thickBot="1" x14ac:dyDescent="0.25">
      <c r="A7" s="75"/>
      <c r="B7" s="1"/>
      <c r="C7" s="1"/>
      <c r="D7" s="1"/>
    </row>
    <row r="8" spans="1:13" s="9" customFormat="1" ht="16.5" thickBot="1" x14ac:dyDescent="0.3">
      <c r="A8" s="12" t="s">
        <v>44</v>
      </c>
      <c r="B8" s="12" t="s">
        <v>43</v>
      </c>
      <c r="C8" s="12" t="s">
        <v>42</v>
      </c>
      <c r="D8" s="15" t="s">
        <v>41</v>
      </c>
      <c r="E8" s="10" t="s">
        <v>40</v>
      </c>
      <c r="F8" s="10" t="s">
        <v>12</v>
      </c>
    </row>
    <row r="9" spans="1:13" ht="15" customHeight="1" x14ac:dyDescent="0.2">
      <c r="A9" s="125">
        <v>1</v>
      </c>
      <c r="B9" s="117" t="s">
        <v>39</v>
      </c>
      <c r="C9" s="21" t="s">
        <v>38</v>
      </c>
      <c r="D9" s="27"/>
      <c r="E9" s="120" t="str">
        <f>_xlfn.IFS(D10="","Not checked",D9="","Not checked",D9="NO","NO",D10="NO","NO",D10="YES","YES",D9="YES","YES")</f>
        <v>Not checked</v>
      </c>
      <c r="F9" s="120"/>
    </row>
    <row r="10" spans="1:13" ht="30" customHeight="1" thickBot="1" x14ac:dyDescent="0.25">
      <c r="A10" s="126"/>
      <c r="B10" s="119"/>
      <c r="C10" s="22" t="s">
        <v>37</v>
      </c>
      <c r="D10" s="28"/>
      <c r="E10" s="121"/>
      <c r="F10" s="121"/>
      <c r="G10" s="8"/>
      <c r="K10" s="8" t="s">
        <v>32</v>
      </c>
      <c r="L10" s="8" t="s">
        <v>31</v>
      </c>
    </row>
    <row r="11" spans="1:13" ht="77.25" thickBot="1" x14ac:dyDescent="0.25">
      <c r="A11" s="16">
        <v>2</v>
      </c>
      <c r="B11" s="19" t="s">
        <v>36</v>
      </c>
      <c r="C11" s="23" t="s">
        <v>35</v>
      </c>
      <c r="D11" s="29"/>
      <c r="E11" s="31" t="str">
        <f>_xlfn.IFS(D11="","Not checked",D11="NO","NO",D11="YES","YES")</f>
        <v>Not checked</v>
      </c>
      <c r="F11" s="31"/>
      <c r="K11" s="8"/>
      <c r="L11" s="8"/>
      <c r="M11" s="8"/>
    </row>
    <row r="12" spans="1:13" ht="25.5" x14ac:dyDescent="0.2">
      <c r="A12" s="127">
        <v>3</v>
      </c>
      <c r="B12" s="129" t="s">
        <v>34</v>
      </c>
      <c r="C12" s="21" t="s">
        <v>33</v>
      </c>
      <c r="D12" s="27"/>
      <c r="E12" s="120" t="str">
        <f>_xlfn.IFS(D12="","Not checked",D13="","Not checked",D12="NO","NO",D13="NO","NO",D12="YES","YES",D13="YES","YES")</f>
        <v>Not checked</v>
      </c>
      <c r="F12" s="120"/>
      <c r="K12" s="8"/>
      <c r="L12" s="8"/>
      <c r="M12" s="8"/>
    </row>
    <row r="13" spans="1:13" ht="51.75" thickBot="1" x14ac:dyDescent="0.25">
      <c r="A13" s="128"/>
      <c r="B13" s="130"/>
      <c r="C13" s="24" t="s">
        <v>30</v>
      </c>
      <c r="D13" s="30"/>
      <c r="E13" s="122"/>
      <c r="F13" s="122"/>
    </row>
    <row r="14" spans="1:13" ht="38.25" x14ac:dyDescent="0.2">
      <c r="A14" s="111">
        <v>4</v>
      </c>
      <c r="B14" s="108" t="s">
        <v>46</v>
      </c>
      <c r="C14" s="25" t="s">
        <v>47</v>
      </c>
      <c r="D14" s="27"/>
      <c r="E14" s="123" t="str">
        <f>_xlfn.IFS(D14="","Not checked",D15="","Not checked",D14="NO","NO",D15="NO","NO",D14="YES","YES",D15="YES","YES")</f>
        <v>Not checked</v>
      </c>
      <c r="F14" s="123"/>
    </row>
    <row r="15" spans="1:13" ht="39" thickBot="1" x14ac:dyDescent="0.25">
      <c r="A15" s="113"/>
      <c r="B15" s="110"/>
      <c r="C15" s="65" t="s">
        <v>48</v>
      </c>
      <c r="D15" s="30"/>
      <c r="E15" s="124"/>
      <c r="F15" s="124"/>
    </row>
    <row r="16" spans="1:13" ht="89.25" x14ac:dyDescent="0.2">
      <c r="A16" s="111">
        <v>5</v>
      </c>
      <c r="B16" s="117" t="s">
        <v>74</v>
      </c>
      <c r="C16" s="66" t="s">
        <v>49</v>
      </c>
      <c r="D16" s="27"/>
      <c r="E16" s="105" t="str">
        <f>_xlfn.IFS(D16="","Not checked",D17="","Not checked",D16="NO","NO",D17="NO","NO",D16="YES","YES",D17="YES","YES")</f>
        <v>Not checked</v>
      </c>
      <c r="F16" s="105"/>
    </row>
    <row r="17" spans="1:6" ht="26.25" thickBot="1" x14ac:dyDescent="0.25">
      <c r="A17" s="113"/>
      <c r="B17" s="119"/>
      <c r="C17" s="67" t="s">
        <v>78</v>
      </c>
      <c r="D17" s="30"/>
      <c r="E17" s="107"/>
      <c r="F17" s="107"/>
    </row>
    <row r="18" spans="1:6" ht="16.149999999999999" customHeight="1" x14ac:dyDescent="0.2">
      <c r="A18" s="111">
        <v>6</v>
      </c>
      <c r="B18" s="108" t="s">
        <v>50</v>
      </c>
      <c r="C18" s="26" t="s">
        <v>51</v>
      </c>
      <c r="D18" s="27"/>
      <c r="E18" s="123" t="str">
        <f>_xlfn.IFS(D20="","Not checked",D19="","Not checked",D18="","Not checked",D18="NO","NO",D19="NO","NO",D20="NO","NO",D19="YES","YES",D18="YES","YES",D20="YES","YES")</f>
        <v>Not checked</v>
      </c>
      <c r="F18" s="123"/>
    </row>
    <row r="19" spans="1:6" ht="25.5" x14ac:dyDescent="0.2">
      <c r="A19" s="112"/>
      <c r="B19" s="109"/>
      <c r="C19" s="64" t="s">
        <v>52</v>
      </c>
      <c r="D19" s="28"/>
      <c r="E19" s="131"/>
      <c r="F19" s="131"/>
    </row>
    <row r="20" spans="1:6" ht="36.75" customHeight="1" thickBot="1" x14ac:dyDescent="0.25">
      <c r="A20" s="113"/>
      <c r="B20" s="110"/>
      <c r="C20" s="68" t="s">
        <v>77</v>
      </c>
      <c r="D20" s="30"/>
      <c r="E20" s="124"/>
      <c r="F20" s="124"/>
    </row>
    <row r="21" spans="1:6" ht="48" thickBot="1" x14ac:dyDescent="0.25">
      <c r="A21" s="17">
        <v>7</v>
      </c>
      <c r="B21" s="20" t="s">
        <v>53</v>
      </c>
      <c r="C21" s="21" t="s">
        <v>54</v>
      </c>
      <c r="D21" s="27"/>
      <c r="E21" s="32" t="str">
        <f>_xlfn.IFS(D21="","Not checked",D21="NO","NO",D21="YES","YES")</f>
        <v>Not checked</v>
      </c>
      <c r="F21" s="32"/>
    </row>
    <row r="22" spans="1:6" ht="25.15" customHeight="1" x14ac:dyDescent="0.2">
      <c r="A22" s="111">
        <v>8</v>
      </c>
      <c r="B22" s="108" t="s">
        <v>79</v>
      </c>
      <c r="C22" s="69" t="s">
        <v>55</v>
      </c>
      <c r="D22" s="27"/>
      <c r="E22" s="123" t="str">
        <f>_xlfn.IFS(D24="","Not checked",D23="","Not checked",D22="","Not checked",D22="NO","NO",D23="NO","NO",D24="NO","NO",D23="YES","YES",D22="YES","YES",D24="YES","YES")</f>
        <v>Not checked</v>
      </c>
      <c r="F22" s="123"/>
    </row>
    <row r="23" spans="1:6" ht="25.5" x14ac:dyDescent="0.2">
      <c r="A23" s="112"/>
      <c r="B23" s="109"/>
      <c r="C23" s="70" t="s">
        <v>80</v>
      </c>
      <c r="D23" s="28"/>
      <c r="E23" s="131"/>
      <c r="F23" s="131"/>
    </row>
    <row r="24" spans="1:6" ht="26.25" thickBot="1" x14ac:dyDescent="0.25">
      <c r="A24" s="113"/>
      <c r="B24" s="110"/>
      <c r="C24" s="68" t="s">
        <v>76</v>
      </c>
      <c r="D24" s="30"/>
      <c r="E24" s="124"/>
      <c r="F24" s="124"/>
    </row>
    <row r="25" spans="1:6" ht="25.15" customHeight="1" x14ac:dyDescent="0.2">
      <c r="A25" s="114">
        <v>9</v>
      </c>
      <c r="B25" s="117" t="s">
        <v>75</v>
      </c>
      <c r="C25" s="66" t="s">
        <v>56</v>
      </c>
      <c r="D25" s="27"/>
      <c r="E25" s="105" t="str">
        <f>_xlfn.IFS(D28="","Not checked",D27="","Not checked",D26="","Not checked",D25="","Not checked",D25="NO","NO",D26="NO","NO",D27="NO","NO",D28="NO","NO",D26="YES","YES",D25="YES","YES",D27="YES","YES",D28="YES","YES")</f>
        <v>Not checked</v>
      </c>
      <c r="F25" s="105"/>
    </row>
    <row r="26" spans="1:6" ht="25.5" x14ac:dyDescent="0.2">
      <c r="A26" s="115"/>
      <c r="B26" s="118"/>
      <c r="C26" s="71" t="s">
        <v>57</v>
      </c>
      <c r="D26" s="28"/>
      <c r="E26" s="106"/>
      <c r="F26" s="106"/>
    </row>
    <row r="27" spans="1:6" ht="51" x14ac:dyDescent="0.2">
      <c r="A27" s="115"/>
      <c r="B27" s="118"/>
      <c r="C27" s="71" t="s">
        <v>81</v>
      </c>
      <c r="D27" s="28"/>
      <c r="E27" s="106"/>
      <c r="F27" s="106"/>
    </row>
    <row r="28" spans="1:6" ht="26.25" thickBot="1" x14ac:dyDescent="0.25">
      <c r="A28" s="116"/>
      <c r="B28" s="119"/>
      <c r="C28" s="67" t="s">
        <v>73</v>
      </c>
      <c r="D28" s="30"/>
      <c r="E28" s="107"/>
      <c r="F28" s="107"/>
    </row>
    <row r="29" spans="1:6" ht="48" thickBot="1" x14ac:dyDescent="0.25">
      <c r="A29" s="18">
        <v>10</v>
      </c>
      <c r="B29" s="19" t="s">
        <v>58</v>
      </c>
      <c r="C29" s="23" t="s">
        <v>59</v>
      </c>
      <c r="D29" s="29"/>
      <c r="E29" s="31" t="str">
        <f>_xlfn.IFS(D29="","Not checked",D29="NO","NO",D29="YES","YES")</f>
        <v>Not checked</v>
      </c>
      <c r="F29" s="31"/>
    </row>
  </sheetData>
  <sheetProtection algorithmName="SHA-512" hashValue="xLj9wOidS8f6mVADRhWW43/G0NXnKGvoQdeCaVJW5hBrVyq7D4FNg16SbgdGSvkd4G/RMNy3fyi1o0foDQuLaw==" saltValue="Fc2+ig6ATLnWAdWtvlbLNg==" spinCount="100000" sheet="1" autoFilter="0"/>
  <protectedRanges>
    <protectedRange sqref="C2:C6 F2:F5 F9:F29 D9:D29" name="Range1"/>
  </protectedRanges>
  <dataConsolidate/>
  <mergeCells count="29">
    <mergeCell ref="F16:F17"/>
    <mergeCell ref="E18:E20"/>
    <mergeCell ref="F18:F20"/>
    <mergeCell ref="E22:E24"/>
    <mergeCell ref="F22:F24"/>
    <mergeCell ref="A16:A17"/>
    <mergeCell ref="E9:E10"/>
    <mergeCell ref="B9:B10"/>
    <mergeCell ref="A9:A10"/>
    <mergeCell ref="A12:A13"/>
    <mergeCell ref="B12:B13"/>
    <mergeCell ref="E12:E13"/>
    <mergeCell ref="E16:E17"/>
    <mergeCell ref="E3:E5"/>
    <mergeCell ref="F25:F28"/>
    <mergeCell ref="B22:B24"/>
    <mergeCell ref="A22:A24"/>
    <mergeCell ref="A25:A28"/>
    <mergeCell ref="B25:B28"/>
    <mergeCell ref="E25:E28"/>
    <mergeCell ref="A18:A20"/>
    <mergeCell ref="B18:B20"/>
    <mergeCell ref="F9:F10"/>
    <mergeCell ref="F12:F13"/>
    <mergeCell ref="F14:F15"/>
    <mergeCell ref="E14:E15"/>
    <mergeCell ref="A14:A15"/>
    <mergeCell ref="B14:B15"/>
    <mergeCell ref="B16:B17"/>
  </mergeCells>
  <conditionalFormatting sqref="E11:E12">
    <cfRule type="iconSet" priority="20">
      <iconSet iconSet="3Symbols2">
        <cfvo type="percent" val="0"/>
        <cfvo type="percent" val="33"/>
        <cfvo type="percent" val="67"/>
      </iconSet>
    </cfRule>
  </conditionalFormatting>
  <conditionalFormatting sqref="E14">
    <cfRule type="iconSet" priority="19">
      <iconSet iconSet="3Symbols2">
        <cfvo type="percent" val="0"/>
        <cfvo type="percent" val="33"/>
        <cfvo type="percent" val="67"/>
      </iconSet>
    </cfRule>
  </conditionalFormatting>
  <conditionalFormatting sqref="E18">
    <cfRule type="iconSet" priority="17">
      <iconSet iconSet="3Symbols2">
        <cfvo type="percent" val="0"/>
        <cfvo type="percent" val="33"/>
        <cfvo type="percent" val="67"/>
      </iconSet>
    </cfRule>
  </conditionalFormatting>
  <conditionalFormatting sqref="E21:E22">
    <cfRule type="iconSet" priority="16">
      <iconSet iconSet="3Symbols2">
        <cfvo type="percent" val="0"/>
        <cfvo type="percent" val="33"/>
        <cfvo type="percent" val="67"/>
      </iconSet>
    </cfRule>
  </conditionalFormatting>
  <conditionalFormatting sqref="E25">
    <cfRule type="iconSet" priority="15">
      <iconSet iconSet="3Symbols2">
        <cfvo type="percent" val="0"/>
        <cfvo type="percent" val="33"/>
        <cfvo type="percent" val="67"/>
      </iconSet>
    </cfRule>
  </conditionalFormatting>
  <conditionalFormatting sqref="E29">
    <cfRule type="iconSet" priority="14">
      <iconSet iconSet="3Symbols2">
        <cfvo type="percent" val="0"/>
        <cfvo type="percent" val="33"/>
        <cfvo type="percent" val="67"/>
      </iconSet>
    </cfRule>
  </conditionalFormatting>
  <conditionalFormatting sqref="E9:E10">
    <cfRule type="iconSet" priority="21">
      <iconSet iconSet="3Symbols2">
        <cfvo type="percent" val="0"/>
        <cfvo type="percent" val="33"/>
        <cfvo type="percent" val="67"/>
      </iconSet>
    </cfRule>
  </conditionalFormatting>
  <conditionalFormatting sqref="E16">
    <cfRule type="iconSet" priority="26">
      <iconSet iconSet="3Symbols2">
        <cfvo type="percent" val="0"/>
        <cfvo type="percent" val="33"/>
        <cfvo type="percent" val="67"/>
      </iconSet>
    </cfRule>
  </conditionalFormatting>
  <dataValidations count="3">
    <dataValidation allowBlank="1" showInputMessage="1" showErrorMessage="1" promptTitle="Free text" prompt="Free text to put comments" sqref="F8" xr:uid="{6CE371F3-3590-4BF0-9E20-AC3F536FEA64}"/>
    <dataValidation allowBlank="1" showInputMessage="1" showErrorMessage="1" promptTitle="Drop down" prompt="Select from Drop down list" sqref="D8" xr:uid="{DD5BD58C-DE64-4A27-BE82-7D50FB235591}"/>
    <dataValidation type="list" allowBlank="1" showInputMessage="1" showErrorMessage="1" sqref="D9:D29" xr:uid="{75B4D1AE-E14C-4AEC-991C-3B710D1BAF4C}">
      <formula1>$K$10:$L$10</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58F8F-40A9-4484-B49C-EE521D1BDB90}">
  <sheetPr codeName="Sheet1">
    <tabColor rgb="FF92D050"/>
    <pageSetUpPr fitToPage="1"/>
  </sheetPr>
  <dimension ref="A1:K33"/>
  <sheetViews>
    <sheetView topLeftCell="A17" zoomScale="70" zoomScaleNormal="70" zoomScaleSheetLayoutView="85" workbookViewId="0">
      <selection activeCell="G11" sqref="G11"/>
    </sheetView>
  </sheetViews>
  <sheetFormatPr defaultColWidth="8.7109375" defaultRowHeight="14.25" x14ac:dyDescent="0.2"/>
  <cols>
    <col min="1" max="1" width="16.42578125" style="2" customWidth="1"/>
    <col min="2" max="2" width="5.42578125" style="4" customWidth="1"/>
    <col min="3" max="3" width="21.7109375" style="5" bestFit="1" customWidth="1"/>
    <col min="4" max="4" width="41.7109375" style="2" customWidth="1"/>
    <col min="5" max="5" width="26.7109375" style="4" customWidth="1"/>
    <col min="6" max="6" width="21.140625" style="3" customWidth="1"/>
    <col min="7" max="7" width="45" style="4" customWidth="1"/>
    <col min="8" max="8" width="12.85546875" style="3" hidden="1" customWidth="1"/>
    <col min="9" max="9" width="32" style="101" bestFit="1" customWidth="1"/>
    <col min="10" max="10" width="16.42578125" style="2" hidden="1" customWidth="1"/>
    <col min="11" max="11" width="15.28515625" style="2" hidden="1" customWidth="1"/>
    <col min="12" max="16384" width="8.7109375" style="2"/>
  </cols>
  <sheetData>
    <row r="1" spans="1:11" ht="15" thickBot="1" x14ac:dyDescent="0.25">
      <c r="C1" s="96"/>
      <c r="D1" s="97"/>
      <c r="E1" s="97"/>
      <c r="F1" s="97"/>
      <c r="G1" s="97"/>
    </row>
    <row r="2" spans="1:11" ht="14.1" customHeight="1" x14ac:dyDescent="0.2">
      <c r="C2" s="96"/>
      <c r="D2" s="156" t="s">
        <v>29</v>
      </c>
      <c r="E2" s="157"/>
      <c r="F2" s="157"/>
      <c r="G2" s="158"/>
    </row>
    <row r="3" spans="1:11" ht="15" customHeight="1" thickBot="1" x14ac:dyDescent="0.25">
      <c r="C3" s="96"/>
      <c r="D3" s="159"/>
      <c r="E3" s="160"/>
      <c r="F3" s="160"/>
      <c r="G3" s="161"/>
    </row>
    <row r="4" spans="1:11" ht="14.1" customHeight="1" thickBot="1" x14ac:dyDescent="0.25">
      <c r="C4" s="96"/>
      <c r="D4" s="97"/>
      <c r="E4" s="97"/>
      <c r="F4" s="98"/>
      <c r="G4" s="97"/>
    </row>
    <row r="5" spans="1:11" ht="21.75" customHeight="1" x14ac:dyDescent="0.2">
      <c r="C5" s="60" t="s">
        <v>28</v>
      </c>
      <c r="D5" s="162" t="s">
        <v>27</v>
      </c>
      <c r="E5" s="163"/>
      <c r="F5" s="61" t="s">
        <v>26</v>
      </c>
      <c r="G5" s="99" t="str">
        <f>'2- Checks'!F2</f>
        <v>Name &amp; Ref. Ind.</v>
      </c>
      <c r="H5" s="95"/>
    </row>
    <row r="6" spans="1:11" ht="38.1" customHeight="1" x14ac:dyDescent="0.2">
      <c r="C6" s="62" t="s">
        <v>25</v>
      </c>
      <c r="D6" s="164" t="s">
        <v>24</v>
      </c>
      <c r="E6" s="165"/>
      <c r="F6" s="166" t="s">
        <v>23</v>
      </c>
      <c r="G6" s="137" t="s">
        <v>84</v>
      </c>
      <c r="H6" s="93"/>
    </row>
    <row r="7" spans="1:11" ht="38.1" customHeight="1" thickBot="1" x14ac:dyDescent="0.25">
      <c r="C7" s="62" t="s">
        <v>22</v>
      </c>
      <c r="D7" s="142">
        <f>'2- Checks'!C2</f>
        <v>0</v>
      </c>
      <c r="E7" s="143"/>
      <c r="F7" s="167"/>
      <c r="G7" s="138"/>
      <c r="H7" s="93"/>
    </row>
    <row r="8" spans="1:11" ht="69" customHeight="1" thickBot="1" x14ac:dyDescent="0.25">
      <c r="C8" s="62" t="s">
        <v>21</v>
      </c>
      <c r="D8" s="142">
        <f>'2- Checks'!C3</f>
        <v>0</v>
      </c>
      <c r="E8" s="143"/>
      <c r="F8" s="168"/>
      <c r="G8" s="139"/>
      <c r="H8" s="93"/>
    </row>
    <row r="9" spans="1:11" ht="15.75" thickBot="1" x14ac:dyDescent="0.25">
      <c r="C9" s="62" t="s">
        <v>20</v>
      </c>
      <c r="D9" s="142">
        <f>'2- Checks'!C4</f>
        <v>0</v>
      </c>
      <c r="E9" s="143"/>
      <c r="F9" s="144" t="s">
        <v>19</v>
      </c>
      <c r="G9" s="100" t="str">
        <f>'2- Checks'!F3</f>
        <v>Name &amp; Ref. Ind.</v>
      </c>
      <c r="H9" s="94"/>
    </row>
    <row r="10" spans="1:11" ht="14.1" customHeight="1" thickBot="1" x14ac:dyDescent="0.25">
      <c r="C10" s="62" t="s">
        <v>85</v>
      </c>
      <c r="D10" s="142">
        <f>'2- Checks'!C5</f>
        <v>0</v>
      </c>
      <c r="E10" s="143"/>
      <c r="F10" s="145"/>
      <c r="G10" s="100" t="str">
        <f>'2- Checks'!F4</f>
        <v>Name &amp; Ref. Ind.</v>
      </c>
      <c r="H10" s="94"/>
    </row>
    <row r="11" spans="1:11" ht="15.75" thickBot="1" x14ac:dyDescent="0.25">
      <c r="C11" s="63" t="s">
        <v>18</v>
      </c>
      <c r="D11" s="142" t="str">
        <f>'2- Checks'!C6</f>
        <v>Name &amp; Ref. Ind.</v>
      </c>
      <c r="E11" s="143"/>
      <c r="F11" s="146"/>
      <c r="G11" s="100" t="str">
        <f>'2- Checks'!F5</f>
        <v>Name &amp; Ref. Ind.</v>
      </c>
      <c r="H11" s="94"/>
    </row>
    <row r="12" spans="1:11" x14ac:dyDescent="0.2">
      <c r="B12" s="3"/>
      <c r="C12" s="3"/>
      <c r="D12" s="7"/>
      <c r="E12" s="3"/>
      <c r="G12" s="3"/>
    </row>
    <row r="13" spans="1:11" ht="24" customHeight="1" thickBot="1" x14ac:dyDescent="0.25">
      <c r="C13" s="148" t="s">
        <v>16</v>
      </c>
      <c r="D13" s="148"/>
      <c r="E13" s="148"/>
      <c r="F13" s="148"/>
      <c r="G13" s="148"/>
      <c r="H13" s="148"/>
    </row>
    <row r="14" spans="1:11" s="6" customFormat="1" ht="20.100000000000001" customHeight="1" thickBot="1" x14ac:dyDescent="0.3">
      <c r="A14" s="33" t="s">
        <v>45</v>
      </c>
      <c r="B14" s="34" t="s">
        <v>15</v>
      </c>
      <c r="C14" s="147" t="s">
        <v>14</v>
      </c>
      <c r="D14" s="147"/>
      <c r="E14" s="35" t="s">
        <v>13</v>
      </c>
      <c r="F14" s="147" t="s">
        <v>12</v>
      </c>
      <c r="G14" s="147"/>
      <c r="H14" s="34" t="s">
        <v>11</v>
      </c>
      <c r="I14" s="36" t="s">
        <v>10</v>
      </c>
      <c r="J14" s="6" t="s">
        <v>9</v>
      </c>
      <c r="K14" s="6" t="s">
        <v>8</v>
      </c>
    </row>
    <row r="15" spans="1:11" ht="42.75" customHeight="1" x14ac:dyDescent="0.2">
      <c r="A15" s="49" t="s">
        <v>63</v>
      </c>
      <c r="B15" s="37">
        <v>1</v>
      </c>
      <c r="C15" s="169" t="s">
        <v>39</v>
      </c>
      <c r="D15" s="170"/>
      <c r="E15" s="38" t="str">
        <f>'2- Checks'!E9</f>
        <v>Not checked</v>
      </c>
      <c r="F15" s="149">
        <f>'2- Checks'!F9</f>
        <v>0</v>
      </c>
      <c r="G15" s="149"/>
      <c r="H15" s="38" t="str">
        <f>IF(E15="YES","10","0")</f>
        <v>0</v>
      </c>
      <c r="I15" s="39" t="str">
        <f>IF(E15="NO","Critical requriment. 1- Immediate notification to management. 2-Report in PIM"," ")</f>
        <v xml:space="preserve"> </v>
      </c>
      <c r="J15" s="2" t="str">
        <f t="shared" ref="J15:J24" si="0">H15</f>
        <v>0</v>
      </c>
      <c r="K15" s="140">
        <f>((J15+J16+J17)/(23.1))</f>
        <v>0</v>
      </c>
    </row>
    <row r="16" spans="1:11" ht="42.75" customHeight="1" x14ac:dyDescent="0.2">
      <c r="A16" s="44" t="s">
        <v>64</v>
      </c>
      <c r="B16" s="40">
        <v>2</v>
      </c>
      <c r="C16" s="151" t="s">
        <v>36</v>
      </c>
      <c r="D16" s="152"/>
      <c r="E16" s="41" t="str">
        <f>'2- Checks'!E11</f>
        <v>Not checked</v>
      </c>
      <c r="F16" s="150">
        <f>'2- Checks'!F11</f>
        <v>0</v>
      </c>
      <c r="G16" s="150"/>
      <c r="H16" s="38" t="str">
        <f t="shared" ref="H16:H24" si="1">IF(E16="YES","10","0")</f>
        <v>0</v>
      </c>
      <c r="I16" s="11" t="str">
        <f>IF(E16="NO","Ensure corrective action taken. Reccommended to track actions in PIM"," ")</f>
        <v xml:space="preserve"> </v>
      </c>
      <c r="J16" s="2" t="str">
        <f t="shared" si="0"/>
        <v>0</v>
      </c>
      <c r="K16" s="140"/>
    </row>
    <row r="17" spans="1:11" ht="42.75" customHeight="1" x14ac:dyDescent="0.2">
      <c r="A17" s="44" t="s">
        <v>65</v>
      </c>
      <c r="B17" s="42">
        <v>3</v>
      </c>
      <c r="C17" s="151" t="s">
        <v>34</v>
      </c>
      <c r="D17" s="152"/>
      <c r="E17" s="41" t="str">
        <f>'2- Checks'!E12</f>
        <v>Not checked</v>
      </c>
      <c r="F17" s="150">
        <f>'2- Checks'!F12</f>
        <v>0</v>
      </c>
      <c r="G17" s="150"/>
      <c r="H17" s="38" t="str">
        <f t="shared" si="1"/>
        <v>0</v>
      </c>
      <c r="I17" s="11" t="str">
        <f t="shared" ref="I17" si="2">IF(E17="NO","Critical requriment. 1- Immediate notification to management. 2-Report in PIM"," ")</f>
        <v xml:space="preserve"> </v>
      </c>
      <c r="J17" s="2" t="str">
        <f t="shared" si="0"/>
        <v>0</v>
      </c>
      <c r="K17" s="140"/>
    </row>
    <row r="18" spans="1:11" ht="60" x14ac:dyDescent="0.2">
      <c r="A18" s="44" t="s">
        <v>66</v>
      </c>
      <c r="B18" s="43">
        <v>4</v>
      </c>
      <c r="C18" s="151" t="s">
        <v>46</v>
      </c>
      <c r="D18" s="152"/>
      <c r="E18" s="41" t="str">
        <f>'2- Checks'!E14</f>
        <v>Not checked</v>
      </c>
      <c r="F18" s="150">
        <f>'2- Checks'!F14</f>
        <v>0</v>
      </c>
      <c r="G18" s="150"/>
      <c r="H18" s="38" t="str">
        <f t="shared" si="1"/>
        <v>0</v>
      </c>
      <c r="I18" s="11" t="str">
        <f>IF(E18="NO","Ensure corrective action taken. Reccommended to track actions in PIM"," ")</f>
        <v xml:space="preserve"> </v>
      </c>
      <c r="J18" s="2" t="str">
        <f t="shared" si="0"/>
        <v>0</v>
      </c>
      <c r="K18" s="140">
        <f>((J18+J19+J20)/(23.1))</f>
        <v>0</v>
      </c>
    </row>
    <row r="19" spans="1:11" ht="42.75" customHeight="1" x14ac:dyDescent="0.2">
      <c r="A19" s="44" t="s">
        <v>67</v>
      </c>
      <c r="B19" s="43">
        <v>5</v>
      </c>
      <c r="C19" s="151" t="s">
        <v>74</v>
      </c>
      <c r="D19" s="152"/>
      <c r="E19" s="41" t="str">
        <f>'2- Checks'!E16</f>
        <v>Not checked</v>
      </c>
      <c r="F19" s="150">
        <f>'2- Checks'!F16</f>
        <v>0</v>
      </c>
      <c r="G19" s="150"/>
      <c r="H19" s="38" t="str">
        <f t="shared" si="1"/>
        <v>0</v>
      </c>
      <c r="I19" s="11" t="str">
        <f>IF(E19="NO","Ensure corrective action taken. Reccommended to track actions in PIM"," ")</f>
        <v xml:space="preserve"> </v>
      </c>
      <c r="J19" s="2" t="str">
        <f t="shared" si="0"/>
        <v>0</v>
      </c>
      <c r="K19" s="140"/>
    </row>
    <row r="20" spans="1:11" ht="42.75" customHeight="1" x14ac:dyDescent="0.2">
      <c r="A20" s="44" t="s">
        <v>68</v>
      </c>
      <c r="B20" s="43">
        <v>6</v>
      </c>
      <c r="C20" s="151" t="s">
        <v>50</v>
      </c>
      <c r="D20" s="152"/>
      <c r="E20" s="41" t="str">
        <f>'2- Checks'!E18</f>
        <v>Not checked</v>
      </c>
      <c r="F20" s="150">
        <f>'2- Checks'!F18</f>
        <v>0</v>
      </c>
      <c r="G20" s="150"/>
      <c r="H20" s="38" t="str">
        <f t="shared" si="1"/>
        <v>0</v>
      </c>
      <c r="I20" s="11" t="str">
        <f>IF(E20="NO","Ensure corrective action taken. Reccommended to track actions in PIM"," ")</f>
        <v xml:space="preserve"> </v>
      </c>
      <c r="J20" s="2" t="str">
        <f t="shared" si="0"/>
        <v>0</v>
      </c>
      <c r="K20" s="140"/>
    </row>
    <row r="21" spans="1:11" ht="60" x14ac:dyDescent="0.2">
      <c r="A21" s="44" t="s">
        <v>69</v>
      </c>
      <c r="B21" s="42">
        <v>7</v>
      </c>
      <c r="C21" s="151" t="s">
        <v>53</v>
      </c>
      <c r="D21" s="152"/>
      <c r="E21" s="41" t="str">
        <f>'2- Checks'!E21</f>
        <v>Not checked</v>
      </c>
      <c r="F21" s="150">
        <f>'2- Checks'!F21</f>
        <v>0</v>
      </c>
      <c r="G21" s="150"/>
      <c r="H21" s="38" t="str">
        <f t="shared" si="1"/>
        <v>0</v>
      </c>
      <c r="I21" s="11" t="str">
        <f>IF(E21="NO","Critical requriment. 1- Immediate notification to management. 2-Report in PIM"," ")</f>
        <v xml:space="preserve"> </v>
      </c>
      <c r="J21" s="2" t="str">
        <f t="shared" si="0"/>
        <v>0</v>
      </c>
      <c r="K21" s="141">
        <f>((J21+J22)/(15.4))</f>
        <v>0</v>
      </c>
    </row>
    <row r="22" spans="1:11" ht="42.75" customHeight="1" x14ac:dyDescent="0.2">
      <c r="A22" s="44" t="s">
        <v>70</v>
      </c>
      <c r="B22" s="43">
        <v>8</v>
      </c>
      <c r="C22" s="151" t="s">
        <v>79</v>
      </c>
      <c r="D22" s="152"/>
      <c r="E22" s="41" t="str">
        <f>'2- Checks'!E22</f>
        <v>Not checked</v>
      </c>
      <c r="F22" s="150">
        <f>'2- Checks'!F22</f>
        <v>0</v>
      </c>
      <c r="G22" s="150"/>
      <c r="H22" s="38" t="str">
        <f t="shared" si="1"/>
        <v>0</v>
      </c>
      <c r="I22" s="11" t="str">
        <f>IF(E22="NO","Ensure corrective action taken. Reccommended to track actions in PIM"," ")</f>
        <v xml:space="preserve"> </v>
      </c>
      <c r="J22" s="2" t="str">
        <f t="shared" si="0"/>
        <v>0</v>
      </c>
      <c r="K22" s="141"/>
    </row>
    <row r="23" spans="1:11" ht="42.75" customHeight="1" x14ac:dyDescent="0.2">
      <c r="A23" s="44" t="s">
        <v>71</v>
      </c>
      <c r="B23" s="43">
        <v>9</v>
      </c>
      <c r="C23" s="151" t="s">
        <v>75</v>
      </c>
      <c r="D23" s="152"/>
      <c r="E23" s="41" t="str">
        <f>'2- Checks'!E25</f>
        <v>Not checked</v>
      </c>
      <c r="F23" s="150">
        <f>'2- Checks'!F25</f>
        <v>0</v>
      </c>
      <c r="G23" s="150"/>
      <c r="H23" s="38" t="str">
        <f t="shared" si="1"/>
        <v>0</v>
      </c>
      <c r="I23" s="11" t="str">
        <f>IF(E23="NO","Ensure corrective action taken. Reccommended to track actions in PIM"," ")</f>
        <v xml:space="preserve"> </v>
      </c>
      <c r="J23" s="2" t="str">
        <f t="shared" si="0"/>
        <v>0</v>
      </c>
      <c r="K23" s="3">
        <f>((J23)/(7.7))</f>
        <v>0</v>
      </c>
    </row>
    <row r="24" spans="1:11" ht="55.9" customHeight="1" thickBot="1" x14ac:dyDescent="0.25">
      <c r="A24" s="45" t="s">
        <v>72</v>
      </c>
      <c r="B24" s="46">
        <v>10</v>
      </c>
      <c r="C24" s="153" t="s">
        <v>58</v>
      </c>
      <c r="D24" s="154"/>
      <c r="E24" s="47" t="str">
        <f>'2- Checks'!E29</f>
        <v>Not checked</v>
      </c>
      <c r="F24" s="155">
        <f>'2- Checks'!F29</f>
        <v>0</v>
      </c>
      <c r="G24" s="155"/>
      <c r="H24" s="47" t="str">
        <f t="shared" si="1"/>
        <v>0</v>
      </c>
      <c r="I24" s="48" t="str">
        <f t="shared" ref="I24" si="3">IF(E24="NO","Critical requriment. 1- Immediate notification to management. 2-Report in PIM"," ")</f>
        <v xml:space="preserve"> </v>
      </c>
      <c r="J24" s="2" t="str">
        <f t="shared" si="0"/>
        <v>0</v>
      </c>
      <c r="K24" s="3">
        <f>((J24)/(7.7))</f>
        <v>0</v>
      </c>
    </row>
    <row r="25" spans="1:11" ht="15" thickBot="1" x14ac:dyDescent="0.25">
      <c r="B25" s="73"/>
      <c r="E25" s="73"/>
      <c r="F25" s="72"/>
      <c r="G25" s="73"/>
      <c r="H25" s="72"/>
    </row>
    <row r="26" spans="1:11" ht="15" hidden="1" customHeight="1" thickBot="1" x14ac:dyDescent="0.3">
      <c r="B26" s="86"/>
      <c r="C26" s="86"/>
      <c r="D26" s="86"/>
      <c r="E26" s="86"/>
      <c r="F26" s="86"/>
      <c r="G26" s="87" t="s">
        <v>7</v>
      </c>
      <c r="H26" s="88">
        <f>(H15+H16+H17+H18+H19+H20+H21+H22+H23+H24)</f>
        <v>0</v>
      </c>
      <c r="I26" s="51" t="s">
        <v>6</v>
      </c>
    </row>
    <row r="27" spans="1:11" ht="14.25" customHeight="1" x14ac:dyDescent="0.25">
      <c r="B27" s="86"/>
      <c r="C27" s="86"/>
      <c r="D27" s="86"/>
      <c r="E27" s="132" t="s">
        <v>82</v>
      </c>
      <c r="F27" s="89" t="s">
        <v>5</v>
      </c>
      <c r="G27" s="90" t="str">
        <f>_xlfn.IFS(E15="NO","High",E17="NO","High",E21="NO","High",E24="NO","High",H26=0,"High",H26&lt;=49,"High",H26&lt;=84,"Med",H26&gt;=85,"Low",H26&lt;=85,"Low")</f>
        <v>High</v>
      </c>
      <c r="H27" s="72"/>
      <c r="I27" s="51"/>
    </row>
    <row r="28" spans="1:11" ht="14.25" hidden="1" customHeight="1" thickBot="1" x14ac:dyDescent="0.3">
      <c r="B28" s="86"/>
      <c r="C28" s="86"/>
      <c r="D28" s="86"/>
      <c r="E28" s="133"/>
      <c r="F28" s="91" t="s">
        <v>83</v>
      </c>
      <c r="G28" s="92">
        <f>_xlfn.IFS(E15="NO","0",E17="NO","0",E21="NO","0",E24="NO","0",H26=H15+H16+H17+H18+H19+H20+H21+H22+H23+H24,H26)</f>
        <v>0</v>
      </c>
      <c r="H28" s="2"/>
      <c r="I28" s="51"/>
    </row>
    <row r="29" spans="1:11" ht="14.25" customHeight="1" thickBot="1" x14ac:dyDescent="0.3">
      <c r="B29" s="86"/>
      <c r="C29" s="86"/>
      <c r="D29" s="86"/>
      <c r="E29" s="86"/>
      <c r="F29" s="86"/>
      <c r="G29" s="86"/>
      <c r="H29" s="86"/>
      <c r="I29" s="51"/>
    </row>
    <row r="30" spans="1:11" ht="14.25" customHeight="1" x14ac:dyDescent="0.25">
      <c r="A30" s="50"/>
      <c r="B30" s="51"/>
      <c r="C30" s="51"/>
      <c r="D30" s="51"/>
      <c r="E30" s="134" t="s">
        <v>4</v>
      </c>
      <c r="F30" s="52" t="s">
        <v>3</v>
      </c>
      <c r="G30" s="53" t="s">
        <v>61</v>
      </c>
      <c r="I30" s="51"/>
    </row>
    <row r="31" spans="1:11" ht="14.25" customHeight="1" x14ac:dyDescent="0.25">
      <c r="A31" s="50"/>
      <c r="B31" s="51"/>
      <c r="C31" s="51"/>
      <c r="D31" s="51"/>
      <c r="E31" s="135"/>
      <c r="F31" s="54" t="s">
        <v>2</v>
      </c>
      <c r="G31" s="55" t="s">
        <v>1</v>
      </c>
      <c r="I31" s="51"/>
    </row>
    <row r="32" spans="1:11" ht="16.5" customHeight="1" x14ac:dyDescent="0.25">
      <c r="A32" s="50"/>
      <c r="B32" s="51"/>
      <c r="C32" s="51"/>
      <c r="D32" s="51"/>
      <c r="E32" s="135"/>
      <c r="F32" s="56" t="s">
        <v>0</v>
      </c>
      <c r="G32" s="57" t="s">
        <v>60</v>
      </c>
      <c r="I32" s="51"/>
    </row>
    <row r="33" spans="5:7" ht="34.5" customHeight="1" thickBot="1" x14ac:dyDescent="0.25">
      <c r="E33" s="136"/>
      <c r="F33" s="58" t="s">
        <v>62</v>
      </c>
      <c r="G33" s="59" t="s">
        <v>60</v>
      </c>
    </row>
  </sheetData>
  <sheetProtection algorithmName="SHA-512" hashValue="3U+Hv+eBcnP7gliwdTdI21waAc91NhPmS09DLTYwoDucJX+CY1z25uWPdkiNRGEH2/eubWKy0GtrNh3TPCdEeA==" saltValue="vczolxh0JZ/Zkzxs0wBbWw==" spinCount="100000" sheet="1" objects="1" scenarios="1"/>
  <mergeCells count="39">
    <mergeCell ref="F18:G18"/>
    <mergeCell ref="F19:G19"/>
    <mergeCell ref="D2:G3"/>
    <mergeCell ref="D5:E5"/>
    <mergeCell ref="D6:E6"/>
    <mergeCell ref="D7:E7"/>
    <mergeCell ref="D8:E8"/>
    <mergeCell ref="F6:F8"/>
    <mergeCell ref="C15:D15"/>
    <mergeCell ref="C16:D16"/>
    <mergeCell ref="C17:D17"/>
    <mergeCell ref="C18:D18"/>
    <mergeCell ref="C19:D19"/>
    <mergeCell ref="C20:D20"/>
    <mergeCell ref="C21:D21"/>
    <mergeCell ref="C22:D22"/>
    <mergeCell ref="C24:D24"/>
    <mergeCell ref="F23:G23"/>
    <mergeCell ref="F24:G24"/>
    <mergeCell ref="C23:D23"/>
    <mergeCell ref="F20:G20"/>
    <mergeCell ref="F21:G21"/>
    <mergeCell ref="F22:G22"/>
    <mergeCell ref="E27:E28"/>
    <mergeCell ref="E30:E33"/>
    <mergeCell ref="G6:G8"/>
    <mergeCell ref="K15:K17"/>
    <mergeCell ref="K18:K20"/>
    <mergeCell ref="K21:K22"/>
    <mergeCell ref="D9:E9"/>
    <mergeCell ref="F9:F11"/>
    <mergeCell ref="C14:D14"/>
    <mergeCell ref="F14:G14"/>
    <mergeCell ref="C13:H13"/>
    <mergeCell ref="D10:E10"/>
    <mergeCell ref="D11:E11"/>
    <mergeCell ref="F15:G15"/>
    <mergeCell ref="F16:G16"/>
    <mergeCell ref="F17:G17"/>
  </mergeCells>
  <conditionalFormatting sqref="E15:E24">
    <cfRule type="containsText" dxfId="10" priority="16" operator="containsText" text="Not checked">
      <formula>NOT(ISERROR(SEARCH("Not checked",E15)))</formula>
    </cfRule>
    <cfRule type="containsText" dxfId="9" priority="18" operator="containsText" text="YES">
      <formula>NOT(ISERROR(SEARCH("YES",E15)))</formula>
    </cfRule>
  </conditionalFormatting>
  <conditionalFormatting sqref="E15:E24">
    <cfRule type="containsText" dxfId="8" priority="17" operator="containsText" text="NO">
      <formula>NOT(ISERROR(SEARCH("NO",E15)))</formula>
    </cfRule>
  </conditionalFormatting>
  <conditionalFormatting sqref="H15:H24">
    <cfRule type="expression" priority="15">
      <formula>"IF(D21=""YES"",""7.7"",""0"")"</formula>
    </cfRule>
  </conditionalFormatting>
  <conditionalFormatting sqref="I15:I24">
    <cfRule type="notContainsBlanks" dxfId="7" priority="19">
      <formula>LEN(TRIM(I15))&gt;0</formula>
    </cfRule>
  </conditionalFormatting>
  <conditionalFormatting sqref="I16:I24">
    <cfRule type="containsText" priority="8" stopIfTrue="1" operator="containsText" text="Ensure corrective action taken. Reccommended to track actions in PIM">
      <formula>NOT(ISERROR(SEARCH("Ensure corrective action taken. Reccommended to track actions in PIM",I16)))</formula>
    </cfRule>
  </conditionalFormatting>
  <conditionalFormatting sqref="F15:G24">
    <cfRule type="cellIs" dxfId="6" priority="7" operator="between">
      <formula>0</formula>
      <formula>0</formula>
    </cfRule>
  </conditionalFormatting>
  <conditionalFormatting sqref="H26">
    <cfRule type="cellIs" dxfId="5" priority="4" operator="between">
      <formula>84</formula>
      <formula>101</formula>
    </cfRule>
    <cfRule type="cellIs" dxfId="4" priority="5" operator="between">
      <formula>50</formula>
      <formula>84</formula>
    </cfRule>
    <cfRule type="cellIs" dxfId="3" priority="6" operator="between">
      <formula>0</formula>
      <formula>49</formula>
    </cfRule>
  </conditionalFormatting>
  <conditionalFormatting sqref="G27">
    <cfRule type="containsText" dxfId="2" priority="1" operator="containsText" text="High">
      <formula>NOT(ISERROR(SEARCH("High",G27)))</formula>
    </cfRule>
    <cfRule type="containsText" dxfId="1" priority="2" operator="containsText" text="Med">
      <formula>NOT(ISERROR(SEARCH("Med",G27)))</formula>
    </cfRule>
    <cfRule type="containsText" dxfId="0" priority="3" operator="containsText" text="Low">
      <formula>NOT(ISERROR(SEARCH("Low",G27)))</formula>
    </cfRule>
  </conditionalFormatting>
  <dataValidations count="1">
    <dataValidation type="textLength" errorStyle="warning" allowBlank="1" showInputMessage="1" showErrorMessage="1" errorTitle="Critical requriment " error=" 1- Immediate notification to management._x000a_ 2-Report in PIM" sqref="E21" xr:uid="{C0EFAF96-E544-4E8A-929F-8C076C123742}">
      <formula1>2</formula1>
      <formula2>2</formula2>
    </dataValidation>
  </dataValidations>
  <printOptions horizontalCentered="1"/>
  <pageMargins left="0.4" right="0.4" top="0.6" bottom="0.5" header="0.5" footer="0.25"/>
  <pageSetup paperSize="9" scale="88" orientation="landscape" horizontalDpi="4294967295" verticalDpi="4294967295" r:id="rId1"/>
  <headerFooter alignWithMargins="0">
    <oddHeader>&amp;CHSE Tracker</oddHeader>
    <oddFooter>&amp;C14/01/2019 V.03&amp;R&amp;"Trebuchet MS,Regular"&amp;8Page &amp;P of &amp;N</oddFooter>
  </headerFooter>
  <ignoredErrors>
    <ignoredError sqref="F18"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ExpiryDate xmlns="4e08bec3-6e5c-4fb3-a2b0-951dae00c3f7">2026-11-01T20:00:00+00:00</ExpiryDate>
    <DocumentVersion xmlns="4e08bec3-6e5c-4fb3-a2b0-951dae00c3f7" xsi:nil="true"/>
    <ViewerType xmlns="4e08bec3-6e5c-4fb3-a2b0-951dae00c3f7">Custom</ViewerType>
    <ProcessNo xmlns="4e08bec3-6e5c-4fb3-a2b0-951dae00c3f7">PR-1065-C-L3</ProcessNo>
    <ISORef xmlns="4e08bec3-6e5c-4fb3-a2b0-951dae00c3f7">PR-1065-C-L3</ISORef>
    <RefIDURL xmlns="4e08bec3-6e5c-4fb3-a2b0-951dae00c3f7">PR-1065-C-L3</RefIDURL>
    <Levels xmlns="4e08bec3-6e5c-4fb3-a2b0-951dae00c3f7">L3</Levels>
    <DocTypeClassification xmlns="4e08bec3-6e5c-4fb3-a2b0-951dae00c3f7">Checklist</DocTypeClassification>
    <BackToHSEDocument xmlns="4e08bec3-6e5c-4fb3-a2b0-951dae00c3f7" xsi:nil="true"/>
    <vTitle xmlns="4e08bec3-6e5c-4fb3-a2b0-951dae00c3f7">Audit Emergency Response</vTitle>
    <ProcessOwner xmlns="4e08bec3-6e5c-4fb3-a2b0-951dae00c3f7">UIC - Corporate Security &amp; Emergency Manager</ProcessOwner>
    <DateIssued xmlns="4e08bec3-6e5c-4fb3-a2b0-951dae00c3f7">2018-03-31T20:00:00+00:00</DateIssued>
    <HSESearchKeywords xmlns="4e08bec3-6e5c-4fb3-a2b0-951dae00c3f7" xsi:nil="true"/>
    <Category xmlns="4e08bec3-6e5c-4fb3-a2b0-951dae00c3f7">1</Category>
    <CMSDocsSecurityClassification xmlns="4e08bec3-6e5c-4fb3-a2b0-951dae00c3f7">Unrestricted</CMSDocsSecurityClassification>
    <ProcessAuthor xmlns="4e08bec3-6e5c-4fb3-a2b0-951dae00c3f7">Fraish, Suleiman UIC4</ProcessAuthor>
    <ControlledDoc xmlns="4e08bec3-6e5c-4fb3-a2b0-951dae00c3f7">true</ControlledDoc>
    <IsPopUp xmlns="4e08bec3-6e5c-4fb3-a2b0-951dae00c3f7">false</IsPopUp>
    <DevelTeamName xmlns="4e08bec3-6e5c-4fb3-a2b0-951dae00c3f7" xsi:nil="true"/>
    <AlertUpdate xmlns="4e08bec3-6e5c-4fb3-a2b0-951dae00c3f7">
      <Url>https://hsedocs.ext.corp.pdo.om/_layouts/15/wrkstat.aspx?List=4e08bec3-6e5c-4fb3-a2b0-951dae00c3f7&amp;WorkflowInstanceName=cf11bebb-5114-4127-baa1-ab2337481d4d</Url>
      <Description>AlertUpdate</Description>
    </AlertUpdate>
    <Order0 xmlns="4e08bec3-6e5c-4fb3-a2b0-951dae00c3f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797D1EE79E60344824E760B72401DCD" ma:contentTypeVersion="24" ma:contentTypeDescription="Create a new document." ma:contentTypeScope="" ma:versionID="6ff9f7d33ba1a101a7aa734237f058ef">
  <xsd:schema xmlns:xsd="http://www.w3.org/2001/XMLSchema" xmlns:xs="http://www.w3.org/2001/XMLSchema" xmlns:p="http://schemas.microsoft.com/office/2006/metadata/properties" xmlns:ns2="4e08bec3-6e5c-4fb3-a2b0-951dae00c3f7" xmlns:ns3="de9550f0-de3c-4272-a9da-276f7a4be8d9" targetNamespace="http://schemas.microsoft.com/office/2006/metadata/properties" ma:root="true" ma:fieldsID="4e3edfbcd136b0388c91a7d7d4c9e12d" ns2:_="" ns3:_="">
    <xsd:import namespace="4e08bec3-6e5c-4fb3-a2b0-951dae00c3f7"/>
    <xsd:import namespace="de9550f0-de3c-4272-a9da-276f7a4be8d9"/>
    <xsd:element name="properties">
      <xsd:complexType>
        <xsd:sequence>
          <xsd:element name="documentManagement">
            <xsd:complexType>
              <xsd:all>
                <xsd:element ref="ns2:vTitle" minOccurs="0"/>
                <xsd:element ref="ns2:Category" minOccurs="0"/>
                <xsd:element ref="ns2:RefIDURL" minOccurs="0"/>
                <xsd:element ref="ns2:BackToHSEDocument" minOccurs="0"/>
                <xsd:element ref="ns2:DevelTeamName" minOccurs="0"/>
                <xsd:element ref="ns2:ProcessOwner" minOccurs="0"/>
                <xsd:element ref="ns2:ProcessAuthor" minOccurs="0"/>
                <xsd:element ref="ns2:ISORef" minOccurs="0"/>
                <xsd:element ref="ns2:DateIssued" minOccurs="0"/>
                <xsd:element ref="ns2:ProcessNo" minOccurs="0"/>
                <xsd:element ref="ns2:DocumentVersion" minOccurs="0"/>
                <xsd:element ref="ns3:SharedWithUsers" minOccurs="0"/>
                <xsd:element ref="ns2:ControlledDoc" minOccurs="0"/>
                <xsd:element ref="ns2:IsPopUp" minOccurs="0"/>
                <xsd:element ref="ns2:CMSDocsSecurityClassification" minOccurs="0"/>
                <xsd:element ref="ns2:HSESearchKeywords" minOccurs="0"/>
                <xsd:element ref="ns2:ViewerType" minOccurs="0"/>
                <xsd:element ref="ns2:ExpiryDate" minOccurs="0"/>
                <xsd:element ref="ns2:DocTypeClassification" minOccurs="0"/>
                <xsd:element ref="ns2:Levels" minOccurs="0"/>
                <xsd:element ref="ns2:Order0" minOccurs="0"/>
                <xsd:element ref="ns2:AlertUp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08bec3-6e5c-4fb3-a2b0-951dae00c3f7" elementFormDefault="qualified">
    <xsd:import namespace="http://schemas.microsoft.com/office/2006/documentManagement/types"/>
    <xsd:import namespace="http://schemas.microsoft.com/office/infopath/2007/PartnerControls"/>
    <xsd:element name="vTitle" ma:index="1" nillable="true" ma:displayName="vTitle" ma:internalName="vTitle">
      <xsd:simpleType>
        <xsd:restriction base="dms:Text">
          <xsd:maxLength value="255"/>
        </xsd:restriction>
      </xsd:simpleType>
    </xsd:element>
    <xsd:element name="Category" ma:index="3" nillable="true" ma:displayName="Category" ma:list="{b854a5c6-2105-49df-9694-9a26bb9e819a}" ma:internalName="Category" ma:showField="Title">
      <xsd:simpleType>
        <xsd:restriction base="dms:Lookup"/>
      </xsd:simpleType>
    </xsd:element>
    <xsd:element name="RefIDURL" ma:index="4" nillable="true" ma:displayName="RefIDURL" ma:internalName="RefIDURL">
      <xsd:simpleType>
        <xsd:restriction base="dms:Text">
          <xsd:maxLength value="255"/>
        </xsd:restriction>
      </xsd:simpleType>
    </xsd:element>
    <xsd:element name="BackToHSEDocument" ma:index="11" nillable="true" ma:displayName="BackToHSEDocument" ma:list="{4e08bec3-6e5c-4fb3-a2b0-951dae00c3f7}" ma:internalName="BackToHSEDocument" ma:showField="RefIDURL">
      <xsd:simpleType>
        <xsd:restriction base="dms:Lookup"/>
      </xsd:simpleType>
    </xsd:element>
    <xsd:element name="DevelTeamName" ma:index="12" nillable="true" ma:displayName="DevelTeamName" ma:internalName="DevelTeamName">
      <xsd:simpleType>
        <xsd:restriction base="dms:Text">
          <xsd:maxLength value="255"/>
        </xsd:restriction>
      </xsd:simpleType>
    </xsd:element>
    <xsd:element name="ProcessOwner" ma:index="13" nillable="true" ma:displayName="ProcessOwner" ma:internalName="ProcessOwner">
      <xsd:simpleType>
        <xsd:restriction base="dms:Text">
          <xsd:maxLength value="255"/>
        </xsd:restriction>
      </xsd:simpleType>
    </xsd:element>
    <xsd:element name="ProcessAuthor" ma:index="14" nillable="true" ma:displayName="ProcessAuthor" ma:internalName="ProcessAuthor">
      <xsd:simpleType>
        <xsd:restriction base="dms:Text">
          <xsd:maxLength value="255"/>
        </xsd:restriction>
      </xsd:simpleType>
    </xsd:element>
    <xsd:element name="ISORef" ma:index="15" nillable="true" ma:displayName="ISORef" ma:internalName="ISORef">
      <xsd:simpleType>
        <xsd:restriction base="dms:Text">
          <xsd:maxLength value="255"/>
        </xsd:restriction>
      </xsd:simpleType>
    </xsd:element>
    <xsd:element name="DateIssued" ma:index="16" nillable="true" ma:displayName="DateIssued" ma:format="DateOnly" ma:internalName="DateIssued">
      <xsd:simpleType>
        <xsd:restriction base="dms:DateTime"/>
      </xsd:simpleType>
    </xsd:element>
    <xsd:element name="ProcessNo" ma:index="17" nillable="true" ma:displayName="ProcessNo" ma:internalName="ProcessNo">
      <xsd:simpleType>
        <xsd:restriction base="dms:Text">
          <xsd:maxLength value="255"/>
        </xsd:restriction>
      </xsd:simpleType>
    </xsd:element>
    <xsd:element name="DocumentVersion" ma:index="18" nillable="true" ma:displayName="DocumentVersion" ma:internalName="DocumentVersion">
      <xsd:simpleType>
        <xsd:restriction base="dms:Text">
          <xsd:maxLength value="255"/>
        </xsd:restriction>
      </xsd:simpleType>
    </xsd:element>
    <xsd:element name="ControlledDoc" ma:index="20" nillable="true" ma:displayName="ControlledDoc" ma:default="1" ma:internalName="ControlledDoc">
      <xsd:simpleType>
        <xsd:restriction base="dms:Boolean"/>
      </xsd:simpleType>
    </xsd:element>
    <xsd:element name="IsPopUp" ma:index="21" nillable="true" ma:displayName="IsPopUp" ma:default="0" ma:internalName="IsPopUp">
      <xsd:simpleType>
        <xsd:restriction base="dms:Boolean"/>
      </xsd:simpleType>
    </xsd:element>
    <xsd:element name="CMSDocsSecurityClassification" ma:index="22" nillable="true" ma:displayName="CMSDocsSecurityClassification" ma:internalName="CMSDocsSecurityClassification">
      <xsd:simpleType>
        <xsd:restriction base="dms:Text">
          <xsd:maxLength value="255"/>
        </xsd:restriction>
      </xsd:simpleType>
    </xsd:element>
    <xsd:element name="HSESearchKeywords" ma:index="23" nillable="true" ma:displayName="HSESearchKeywords" ma:internalName="HSESearchKeywords">
      <xsd:simpleType>
        <xsd:restriction base="dms:Text">
          <xsd:maxLength value="255"/>
        </xsd:restriction>
      </xsd:simpleType>
    </xsd:element>
    <xsd:element name="ViewerType" ma:index="24" nillable="true" ma:displayName="ViewerType" ma:default="Custom" ma:internalName="ViewerType">
      <xsd:simpleType>
        <xsd:restriction base="dms:Text">
          <xsd:maxLength value="255"/>
        </xsd:restriction>
      </xsd:simpleType>
    </xsd:element>
    <xsd:element name="ExpiryDate" ma:index="25" nillable="true" ma:displayName="ExpiryDate" ma:format="DateOnly" ma:internalName="ExpiryDate">
      <xsd:simpleType>
        <xsd:restriction base="dms:DateTime"/>
      </xsd:simpleType>
    </xsd:element>
    <xsd:element name="DocTypeClassification" ma:index="27" nillable="true" ma:displayName="DocTypeClassification" ma:default="Default" ma:format="Dropdown" ma:internalName="DocTypeClassification">
      <xsd:simpleType>
        <xsd:restriction base="dms:Choice">
          <xsd:enumeration value="Default"/>
          <xsd:enumeration value="Checklist"/>
          <xsd:enumeration value="Template"/>
        </xsd:restriction>
      </xsd:simpleType>
    </xsd:element>
    <xsd:element name="Levels" ma:index="28" nillable="true" ma:displayName="Levels" ma:internalName="Levels">
      <xsd:simpleType>
        <xsd:restriction base="dms:Text">
          <xsd:maxLength value="255"/>
        </xsd:restriction>
      </xsd:simpleType>
    </xsd:element>
    <xsd:element name="Order0" ma:index="29" nillable="true" ma:displayName="Order" ma:internalName="Order0">
      <xsd:simpleType>
        <xsd:restriction base="dms:Number"/>
      </xsd:simpleType>
    </xsd:element>
    <xsd:element name="AlertUpdate" ma:index="30" nillable="true" ma:displayName="AlertUpdate" ma:internalName="AlertUpdat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9550f0-de3c-4272-a9da-276f7a4be8d9"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AE9453-1C3E-4EAC-950C-A0462B2FD7CF}">
  <ds:schemaRefs>
    <ds:schemaRef ds:uri="http://schemas.microsoft.com/sharepoint/v3/contenttype/forms"/>
  </ds:schemaRefs>
</ds:datastoreItem>
</file>

<file path=customXml/itemProps2.xml><?xml version="1.0" encoding="utf-8"?>
<ds:datastoreItem xmlns:ds="http://schemas.openxmlformats.org/officeDocument/2006/customXml" ds:itemID="{0CE0C2A5-90D8-4245-AFCF-3FFBA153F994}">
  <ds:schemaRefs>
    <ds:schemaRef ds:uri="http://purl.org/dc/dcmitype/"/>
    <ds:schemaRef ds:uri="http://schemas.microsoft.com/office/2006/metadata/properties"/>
    <ds:schemaRef ds:uri="http://schemas.microsoft.com/office/infopath/2007/PartnerControls"/>
    <ds:schemaRef ds:uri="http://purl.org/dc/terms/"/>
    <ds:schemaRef ds:uri="http://schemas.microsoft.com/office/2006/documentManagement/types"/>
    <ds:schemaRef ds:uri="http://purl.org/dc/elements/1.1/"/>
    <ds:schemaRef ds:uri="http://www.w3.org/XML/1998/namespace"/>
    <ds:schemaRef ds:uri="http://schemas.openxmlformats.org/package/2006/metadata/core-properties"/>
    <ds:schemaRef ds:uri="3db99230-afb0-4830-bd5c-e10ede6963cf"/>
    <ds:schemaRef ds:uri="a985fc69-6df9-4343-af03-79428be873f1"/>
  </ds:schemaRefs>
</ds:datastoreItem>
</file>

<file path=customXml/itemProps3.xml><?xml version="1.0" encoding="utf-8"?>
<ds:datastoreItem xmlns:ds="http://schemas.openxmlformats.org/officeDocument/2006/customXml" ds:itemID="{37E85A34-BE75-41D6-B734-2CD47224337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 me</vt:lpstr>
      <vt:lpstr>2- Checks</vt:lpstr>
      <vt:lpstr>Final L3 Report</vt:lpstr>
      <vt:lpstr>'Final L3 Report'!Print_Area</vt:lpstr>
    </vt:vector>
  </TitlesOfParts>
  <Company>PDO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PR-1065-C-L3</dc:title>
  <dc:creator>Wahaibi, Sami MSE533</dc:creator>
  <cp:lastModifiedBy>Shidhani, Adnan UIC22</cp:lastModifiedBy>
  <dcterms:created xsi:type="dcterms:W3CDTF">2021-04-20T09:35:36Z</dcterms:created>
  <dcterms:modified xsi:type="dcterms:W3CDTF">2022-06-07T06:15:48Z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0x010100C797D1EE79E60344824E760B72401DCD</vt:lpwstr>
  </property>
  <property fmtid="{D5CDD505-2E9C-101B-9397-08002B2CF9AE}" pid="3" name="DocumentType">
    <vt:lpwstr>475;#Procedure|8ace6414-5431-4d9a-b621-0f6e359ce42f</vt:lpwstr>
  </property>
  <property fmtid="{D5CDD505-2E9C-101B-9397-08002B2CF9AE}" pid="4" name="CMSDepartment">
    <vt:lpwstr>457;#UIC|104bef7c-27ae-447d-bb99-5e001d479fc1</vt:lpwstr>
  </property>
  <property fmtid="{D5CDD505-2E9C-101B-9397-08002B2CF9AE}" pid="5" name="Discipline">
    <vt:lpwstr>343;#Infrastructure|c5b795b6-d62f-41d7-817d-1c75c828a05e</vt:lpwstr>
  </property>
</Properties>
</file>