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USNAS04\MSE_n\N_MSE5\02 Daily activities\05 HSE Auditing &amp; Assurance\Assurance\L3 Assurance\2021 L3 Assurance sheets\checked\"/>
    </mc:Choice>
  </mc:AlternateContent>
  <xr:revisionPtr revIDLastSave="0" documentId="13_ncr:1_{68D546E2-A142-4F15-9C4F-DB372871C253}" xr6:coauthVersionLast="45" xr6:coauthVersionMax="45" xr10:uidLastSave="{00000000-0000-0000-0000-000000000000}"/>
  <workbookProtection workbookAlgorithmName="SHA-512" workbookHashValue="ZVaPI7DKwizm5o9/lEy1XhzdeluiKkv+We4YSfSDD/HiRVgCrMn1tQhP6vuTNXlVPFaaP5FlqCTzcumViXiciQ==" workbookSaltValue="O+7mwRDbVfUB2QjN7nWtFA==" workbookSpinCount="100000" lockStructure="1"/>
  <bookViews>
    <workbookView xWindow="-108" yWindow="-108" windowWidth="23256" windowHeight="12576" xr2:uid="{F66EB682-9D8F-4FF3-938B-0CBF39AEB6B1}"/>
  </bookViews>
  <sheets>
    <sheet name="Read me" sheetId="2" r:id="rId1"/>
    <sheet name="Checks" sheetId="4" r:id="rId2"/>
    <sheet name="Final L3 Report" sheetId="3" r:id="rId3"/>
  </sheets>
  <definedNames>
    <definedName name="mole_wt">#REF!</definedName>
    <definedName name="_xlnm.Print_Area" localSheetId="2">'Final L3 Report'!$B$4:$I$14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3" l="1"/>
  <c r="E23" i="4"/>
  <c r="E19" i="3" s="1"/>
  <c r="H19" i="3" s="1"/>
  <c r="C19" i="3"/>
  <c r="C18" i="3"/>
  <c r="C17" i="3"/>
  <c r="C16" i="3"/>
  <c r="C15" i="3"/>
  <c r="E19" i="4"/>
  <c r="E18" i="3" s="1"/>
  <c r="H18" i="3" s="1"/>
  <c r="E14" i="4"/>
  <c r="E12" i="4"/>
  <c r="I18" i="3" l="1"/>
  <c r="G10" i="3"/>
  <c r="G11" i="3"/>
  <c r="G9" i="3"/>
  <c r="D8" i="3"/>
  <c r="D9" i="3"/>
  <c r="D10" i="3"/>
  <c r="D11" i="3"/>
  <c r="D7" i="3"/>
  <c r="G5" i="3"/>
  <c r="F18" i="3" l="1"/>
  <c r="E16" i="3" l="1"/>
  <c r="E17" i="3"/>
  <c r="F15" i="3"/>
  <c r="F16" i="3"/>
  <c r="F17" i="3"/>
  <c r="H16" i="3" l="1"/>
  <c r="I16" i="3"/>
  <c r="H17" i="3"/>
  <c r="J17" i="3" s="1"/>
  <c r="J18" i="3"/>
  <c r="I17" i="3"/>
  <c r="J19" i="3"/>
  <c r="I19" i="3"/>
  <c r="J16" i="3" l="1"/>
  <c r="K18" i="3"/>
  <c r="E9" i="4" l="1"/>
  <c r="E15" i="3" s="1"/>
  <c r="H15" i="3" l="1"/>
  <c r="H21" i="3" s="1"/>
  <c r="G23" i="3" s="1"/>
  <c r="I15" i="3"/>
  <c r="G22" i="3" l="1"/>
  <c r="J15" i="3"/>
  <c r="K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Othmani, Adnan MSE531</author>
  </authors>
  <commentList>
    <comment ref="C10" authorId="0" shapeId="0" xr:uid="{89A09AB2-7B60-44A5-85FF-203F578C35E0}">
      <text/>
    </comment>
    <comment ref="C11" authorId="0" shapeId="0" xr:uid="{72E372F4-4ED5-4744-AAF1-BD4E6ECBB9A5}">
      <text/>
    </comment>
    <comment ref="C12" authorId="0" shapeId="0" xr:uid="{FF6AD1B9-15CC-4EE2-9137-51A877CECB7E}">
      <text>
        <r>
          <rPr>
            <b/>
            <sz val="9"/>
            <color indexed="81"/>
            <rFont val="Tahoma"/>
            <family val="2"/>
          </rPr>
          <t xml:space="preserve">Generic assessor training </t>
        </r>
      </text>
    </comment>
    <comment ref="C14" authorId="0" shapeId="0" xr:uid="{567C716F-347D-47BF-A199-1CB2AE3AE186}">
      <text/>
    </comment>
    <comment ref="C15" authorId="0" shapeId="0" xr:uid="{2893E778-B632-43D5-BF07-383C9CE4D2FE}">
      <text/>
    </comment>
    <comment ref="C16" authorId="0" shapeId="0" xr:uid="{354B568C-CAFE-4D3B-85B7-95C57EA5499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DB58CC75-90EE-4BA4-A093-824C478B514C}">
      <text/>
    </comment>
    <comment ref="C21" authorId="0" shapeId="0" xr:uid="{2DAC8E5D-7A6E-4EF0-A2A1-1DF3ACFA8E97}">
      <text>
        <r>
          <rPr>
            <b/>
            <sz val="9"/>
            <color indexed="81"/>
            <rFont val="Tahoma"/>
            <family val="2"/>
          </rPr>
          <t>Example: If driving a bus was RAM red or Yellow 5A/5B.
• "After gaining a Heavy bus Permit, the new bus driver shall be mentored by an experienced bus driver.
• If lifting was RAM red or Yellow 5A/5B.
 • Lifting crew assessed against SP2273 competency requirement's
• If H/M risk contract
Contract holder/ Contract site rep have to be HSE competency assessed + Role specific requirements including AIPSM</t>
        </r>
      </text>
    </comment>
    <comment ref="C24" authorId="0" shapeId="0" xr:uid="{FF24551B-02F1-4AC3-AF04-A9EF3C5DA003}">
      <text/>
    </comment>
    <comment ref="C25" authorId="0" shapeId="0" xr:uid="{09E612B7-102C-464A-8B39-9F4CB9A542B6}">
      <text/>
    </comment>
    <comment ref="C27" authorId="0" shapeId="0" xr:uid="{DDA8967E-8AD4-45AC-860C-7BADE1AAAB93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<sst xmlns="http://schemas.openxmlformats.org/spreadsheetml/2006/main" count="103" uniqueCount="77">
  <si>
    <t>0-49%</t>
  </si>
  <si>
    <t>Med Risk</t>
  </si>
  <si>
    <t>50-84%</t>
  </si>
  <si>
    <t>85-100 %</t>
  </si>
  <si>
    <t>RAM</t>
  </si>
  <si>
    <t>Over all Risk</t>
  </si>
  <si>
    <t xml:space="preserve">L3 Scoring </t>
  </si>
  <si>
    <t>Section scores</t>
  </si>
  <si>
    <t>Indivsual scores</t>
  </si>
  <si>
    <t>Mandatory action</t>
  </si>
  <si>
    <t xml:space="preserve">Scoring </t>
  </si>
  <si>
    <t xml:space="preserve">Comments </t>
  </si>
  <si>
    <t xml:space="preserve">Status </t>
  </si>
  <si>
    <t>Requriment</t>
  </si>
  <si>
    <t>No.</t>
  </si>
  <si>
    <t>* Verification of compliance to requirements and procedures in processes.</t>
  </si>
  <si>
    <t>Name &amp; Ref. Ind.</t>
  </si>
  <si>
    <t>Area Supervisor:</t>
  </si>
  <si>
    <t>Inspection Team:</t>
  </si>
  <si>
    <t>Contractor Name:</t>
  </si>
  <si>
    <t>Inspection Location:</t>
  </si>
  <si>
    <t xml:space="preserve">Inspection Date: </t>
  </si>
  <si>
    <t>Scope:</t>
  </si>
  <si>
    <t>Related Document:</t>
  </si>
  <si>
    <t xml:space="preserve">Inspector (Lead): </t>
  </si>
  <si>
    <t>Inspection Title:</t>
  </si>
  <si>
    <t>NO</t>
  </si>
  <si>
    <t>YES</t>
  </si>
  <si>
    <t>STATUS</t>
  </si>
  <si>
    <t>YES/NO</t>
  </si>
  <si>
    <t>How / What to check</t>
  </si>
  <si>
    <t xml:space="preserve">Assurance on </t>
  </si>
  <si>
    <t>Sr No.</t>
  </si>
  <si>
    <t xml:space="preserve">Sources </t>
  </si>
  <si>
    <t>High Risk</t>
  </si>
  <si>
    <t>Low Risk</t>
  </si>
  <si>
    <r>
      <rPr>
        <b/>
        <sz val="10"/>
        <rFont val="Arial"/>
        <family val="2"/>
      </rPr>
      <t>Over all Risk</t>
    </r>
    <r>
      <rPr>
        <b/>
        <sz val="9"/>
        <rFont val="Arial"/>
        <family val="2"/>
      </rPr>
      <t xml:space="preserve">
Non compliance to 1 critical requriment</t>
    </r>
  </si>
  <si>
    <t>L3 Score</t>
  </si>
  <si>
    <t>SCORE</t>
  </si>
  <si>
    <t>Check if there is a list available of positions requiring HSE competency assurance?</t>
  </si>
  <si>
    <r>
      <rPr>
        <b/>
        <sz val="10"/>
        <rFont val="Arial"/>
        <family val="2"/>
      </rPr>
      <t>Review HSE risk register and verify if:</t>
    </r>
    <r>
      <rPr>
        <sz val="10"/>
        <rFont val="Arial"/>
        <family val="2"/>
      </rPr>
      <t>Safety critical positions identified for hazard rated Red and Yellow (5A&amp;5B)</t>
    </r>
  </si>
  <si>
    <t>The identified positions have HSE competency profile and proficiency levels defined? (sample 2 Safety critical positions)</t>
  </si>
  <si>
    <t>NA - No Red or Yellow (5A/5B) hazard</t>
  </si>
  <si>
    <t xml:space="preserve">Certified HSE competency  assessors </t>
  </si>
  <si>
    <t xml:space="preserve">Check records of contractors or Subcontractors  2 x HSE advisor to verify they have minimum qualification &amp; expertiese </t>
  </si>
  <si>
    <t xml:space="preserve">Check records of contractors or subcontractors  HSE Manager to verify they have minimum qualification &amp; expertiese </t>
  </si>
  <si>
    <t>Check contractors or Subcontractors HSE advisor competency profile to verify if assessed against minimum HSE competency elements
(Check 3 elements randomly)</t>
  </si>
  <si>
    <t>HSE Advisor competency assessed by certified assessor ?</t>
  </si>
  <si>
    <t>Plan in place to manage competency gap (if any)?</t>
  </si>
  <si>
    <t>Plan in place to manage HSE Advisor competency gap (if any)?</t>
  </si>
  <si>
    <t>NO competency gaps</t>
  </si>
  <si>
    <t>Select two safety critical positions and verify if:</t>
  </si>
  <si>
    <t>HSE competency assessment carried by certified assessors?</t>
  </si>
  <si>
    <t>Role specific requirements competency assessed by certified assessors?</t>
  </si>
  <si>
    <t>HSE trainings conducted and are valid (PDO/Contractor/Subcontractor)</t>
  </si>
  <si>
    <t>Check training matrix  and verify if:</t>
  </si>
  <si>
    <t>Minimum HSE training for management &amp; supervisory staff completed</t>
  </si>
  <si>
    <t xml:space="preserve">Minimum HSE training for all staff completed </t>
  </si>
  <si>
    <t>Verify if visitors conducted minimum training if visit period is more than 7 days. (Sample 1 visitor)</t>
  </si>
  <si>
    <t xml:space="preserve">NA- No expired training </t>
  </si>
  <si>
    <t>NA- No visitors</t>
  </si>
  <si>
    <t>For any expired training in training matrix: a booking confirmation from approved training provider in place?
(Sample 3 expired trainings)</t>
  </si>
  <si>
    <t>Positions and competencies requiring competency assurance identified</t>
  </si>
  <si>
    <t>PR-1980</t>
  </si>
  <si>
    <t>SP-1157</t>
  </si>
  <si>
    <t>HSE Competency assessment of HSE profession conducted (Contractors/Subcontractor)</t>
  </si>
  <si>
    <t>HSE Competency assessment of safety critical positions conducted (PDO/Contractor/Subcontractor)</t>
  </si>
  <si>
    <t>HSE Competency &amp; Training</t>
  </si>
  <si>
    <t>PR-1980 &amp; SP-1157</t>
  </si>
  <si>
    <t>Contract Number:</t>
  </si>
  <si>
    <t xml:space="preserve">To check: HSE competency &amp; training  requriments in place as per standards for PDO, contractor or subcontractor </t>
  </si>
  <si>
    <t>Date</t>
  </si>
  <si>
    <t>If included</t>
  </si>
  <si>
    <t>Specefic</t>
  </si>
  <si>
    <t xml:space="preserve">Check records of HSE competency assessors are trained ? </t>
  </si>
  <si>
    <t>Assessors delivers minimum two assessment/year?_x000B_(sample 2 assessors)</t>
  </si>
  <si>
    <t>HSE Competency &amp; Training  Level 3 Assurance (Inspection)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</si>
</sst>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DE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2" fillId="0" borderId="0" xfId="1" applyFont="1"/>
    <xf numFmtId="0" fontId="16" fillId="0" borderId="0" xfId="1" applyFont="1" applyAlignment="1">
      <alignment horizontal="center" vertical="center"/>
    </xf>
    <xf numFmtId="0" fontId="15" fillId="12" borderId="40" xfId="1" applyFont="1" applyFill="1" applyBorder="1" applyAlignment="1">
      <alignment horizontal="center" vertical="center"/>
    </xf>
    <xf numFmtId="0" fontId="2" fillId="0" borderId="4" xfId="1" applyFont="1" applyBorder="1" applyAlignment="1" applyProtection="1">
      <alignment horizontal="left" vertical="top" wrapText="1"/>
    </xf>
    <xf numFmtId="0" fontId="15" fillId="12" borderId="40" xfId="1" applyFont="1" applyFill="1" applyBorder="1" applyAlignment="1" applyProtection="1">
      <alignment horizontal="center" vertical="center"/>
    </xf>
    <xf numFmtId="0" fontId="1" fillId="0" borderId="0" xfId="1" applyProtection="1"/>
    <xf numFmtId="0" fontId="10" fillId="0" borderId="0" xfId="1" applyFont="1" applyProtection="1"/>
    <xf numFmtId="0" fontId="15" fillId="11" borderId="40" xfId="1" applyFont="1" applyFill="1" applyBorder="1" applyAlignment="1" applyProtection="1">
      <alignment horizontal="center" vertical="center"/>
    </xf>
    <xf numFmtId="0" fontId="1" fillId="11" borderId="0" xfId="1" applyFill="1" applyProtection="1"/>
    <xf numFmtId="0" fontId="12" fillId="6" borderId="14" xfId="1" applyFont="1" applyFill="1" applyBorder="1" applyAlignment="1" applyProtection="1">
      <alignment vertical="center" wrapText="1"/>
    </xf>
    <xf numFmtId="0" fontId="12" fillId="12" borderId="40" xfId="1" applyFont="1" applyFill="1" applyBorder="1" applyAlignment="1" applyProtection="1">
      <alignment vertical="center" wrapText="1"/>
    </xf>
    <xf numFmtId="0" fontId="12" fillId="6" borderId="11" xfId="1" applyFont="1" applyFill="1" applyBorder="1" applyAlignment="1" applyProtection="1">
      <alignment vertical="center" wrapText="1"/>
    </xf>
    <xf numFmtId="0" fontId="12" fillId="11" borderId="14" xfId="1" applyFont="1" applyFill="1" applyBorder="1" applyAlignment="1" applyProtection="1">
      <alignment vertical="center" wrapText="1"/>
    </xf>
    <xf numFmtId="0" fontId="12" fillId="11" borderId="12" xfId="1" applyFont="1" applyFill="1" applyBorder="1" applyAlignment="1" applyProtection="1">
      <alignment vertical="center" wrapText="1"/>
    </xf>
    <xf numFmtId="0" fontId="12" fillId="11" borderId="40" xfId="1" applyFont="1" applyFill="1" applyBorder="1" applyAlignment="1" applyProtection="1">
      <alignment vertical="center" wrapText="1"/>
    </xf>
    <xf numFmtId="0" fontId="3" fillId="8" borderId="9" xfId="1" applyFont="1" applyFill="1" applyBorder="1" applyAlignment="1" applyProtection="1">
      <alignment horizontal="center" vertical="center"/>
    </xf>
    <xf numFmtId="0" fontId="3" fillId="8" borderId="37" xfId="1" applyFont="1" applyFill="1" applyBorder="1" applyAlignment="1" applyProtection="1">
      <alignment horizontal="center" vertical="center"/>
    </xf>
    <xf numFmtId="0" fontId="3" fillId="8" borderId="37" xfId="1" applyFont="1" applyFill="1" applyBorder="1" applyAlignment="1" applyProtection="1">
      <alignment horizontal="center" vertical="center" wrapText="1"/>
    </xf>
    <xf numFmtId="0" fontId="5" fillId="8" borderId="10" xfId="1" applyFont="1" applyFill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/>
    </xf>
    <xf numFmtId="0" fontId="2" fillId="0" borderId="46" xfId="1" applyFont="1" applyBorder="1" applyAlignment="1" applyProtection="1">
      <alignment horizontal="left" vertical="top" wrapText="1"/>
    </xf>
    <xf numFmtId="0" fontId="3" fillId="8" borderId="41" xfId="1" applyFont="1" applyFill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3" fillId="8" borderId="13" xfId="1" applyFont="1" applyFill="1" applyBorder="1" applyAlignment="1" applyProtection="1">
      <alignment horizontal="center" vertical="center" wrapText="1"/>
    </xf>
    <xf numFmtId="0" fontId="3" fillId="8" borderId="42" xfId="1" applyFont="1" applyFill="1" applyBorder="1" applyAlignment="1" applyProtection="1">
      <alignment horizontal="center" vertical="center" wrapText="1"/>
    </xf>
    <xf numFmtId="0" fontId="2" fillId="0" borderId="0" xfId="1" applyFont="1" applyProtection="1"/>
    <xf numFmtId="0" fontId="2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center" vertical="top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top"/>
    </xf>
    <xf numFmtId="0" fontId="3" fillId="0" borderId="0" xfId="1" applyFont="1" applyProtection="1"/>
    <xf numFmtId="0" fontId="3" fillId="6" borderId="9" xfId="1" applyFont="1" applyFill="1" applyBorder="1" applyAlignment="1" applyProtection="1">
      <alignment horizontal="center" vertical="center"/>
    </xf>
    <xf numFmtId="1" fontId="3" fillId="6" borderId="10" xfId="1" applyNumberFormat="1" applyFont="1" applyFill="1" applyBorder="1" applyAlignment="1" applyProtection="1">
      <alignment horizontal="center" vertical="center"/>
    </xf>
    <xf numFmtId="0" fontId="3" fillId="5" borderId="8" xfId="1" applyFont="1" applyFill="1" applyBorder="1" applyProtection="1"/>
    <xf numFmtId="0" fontId="3" fillId="5" borderId="7" xfId="1" applyFont="1" applyFill="1" applyBorder="1" applyProtection="1"/>
    <xf numFmtId="0" fontId="3" fillId="4" borderId="6" xfId="1" applyFont="1" applyFill="1" applyBorder="1" applyProtection="1"/>
    <xf numFmtId="0" fontId="3" fillId="4" borderId="4" xfId="1" applyFont="1" applyFill="1" applyBorder="1" applyProtection="1"/>
    <xf numFmtId="0" fontId="3" fillId="2" borderId="6" xfId="1" applyFont="1" applyFill="1" applyBorder="1" applyProtection="1"/>
    <xf numFmtId="0" fontId="3" fillId="2" borderId="4" xfId="1" applyFont="1" applyFill="1" applyBorder="1" applyProtection="1"/>
    <xf numFmtId="0" fontId="3" fillId="2" borderId="1" xfId="1" applyFont="1" applyFill="1" applyBorder="1" applyAlignment="1" applyProtection="1">
      <alignment vertical="center"/>
    </xf>
    <xf numFmtId="0" fontId="12" fillId="12" borderId="11" xfId="1" applyFont="1" applyFill="1" applyBorder="1" applyAlignment="1" applyProtection="1">
      <alignment vertical="center" wrapText="1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48" xfId="1" applyFont="1" applyFill="1" applyBorder="1" applyAlignment="1" applyProtection="1">
      <alignment horizontal="center" vertical="center"/>
    </xf>
    <xf numFmtId="1" fontId="3" fillId="0" borderId="7" xfId="1" applyNumberFormat="1" applyFont="1" applyBorder="1" applyAlignment="1" applyProtection="1">
      <alignment horizontal="center"/>
    </xf>
    <xf numFmtId="0" fontId="7" fillId="9" borderId="8" xfId="1" applyFont="1" applyFill="1" applyBorder="1" applyAlignment="1" applyProtection="1">
      <alignment vertical="center"/>
      <protection locked="0"/>
    </xf>
    <xf numFmtId="0" fontId="7" fillId="3" borderId="8" xfId="1" applyFont="1" applyFill="1" applyBorder="1" applyAlignment="1" applyProtection="1">
      <alignment vertical="center"/>
      <protection locked="0"/>
    </xf>
    <xf numFmtId="0" fontId="2" fillId="0" borderId="49" xfId="1" applyFont="1" applyBorder="1" applyAlignment="1">
      <alignment horizontal="left" vertical="top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3" xfId="1" applyFont="1" applyBorder="1" applyAlignment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1" fillId="0" borderId="0" xfId="1" applyFill="1" applyProtection="1"/>
    <xf numFmtId="0" fontId="1" fillId="0" borderId="0" xfId="1" applyFill="1" applyBorder="1" applyProtection="1"/>
    <xf numFmtId="0" fontId="6" fillId="0" borderId="19" xfId="1" applyFont="1" applyBorder="1" applyAlignment="1" applyProtection="1">
      <alignment vertical="center"/>
      <protection locked="0"/>
    </xf>
    <xf numFmtId="0" fontId="6" fillId="0" borderId="16" xfId="1" applyFont="1" applyBorder="1" applyAlignment="1" applyProtection="1">
      <alignment vertical="center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7" fillId="0" borderId="12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6" fillId="0" borderId="22" xfId="1" applyFont="1" applyBorder="1" applyAlignment="1" applyProtection="1">
      <alignment vertical="center"/>
      <protection locked="0"/>
    </xf>
    <xf numFmtId="0" fontId="7" fillId="0" borderId="40" xfId="1" applyFont="1" applyBorder="1" applyAlignment="1" applyProtection="1">
      <alignment vertical="center"/>
      <protection locked="0"/>
    </xf>
    <xf numFmtId="0" fontId="6" fillId="0" borderId="50" xfId="1" applyFont="1" applyBorder="1" applyAlignment="1" applyProtection="1">
      <alignment vertical="center"/>
      <protection locked="0"/>
    </xf>
    <xf numFmtId="0" fontId="12" fillId="6" borderId="39" xfId="1" applyFont="1" applyFill="1" applyBorder="1" applyAlignment="1" applyProtection="1">
      <alignment vertical="center" wrapText="1"/>
    </xf>
    <xf numFmtId="0" fontId="12" fillId="11" borderId="47" xfId="1" applyFont="1" applyFill="1" applyBorder="1" applyAlignment="1" applyProtection="1">
      <alignment vertical="center" wrapText="1"/>
    </xf>
    <xf numFmtId="0" fontId="12" fillId="12" borderId="47" xfId="1" applyFont="1" applyFill="1" applyBorder="1" applyAlignment="1" applyProtection="1">
      <alignment vertical="center" wrapText="1" shrinkToFit="1"/>
    </xf>
    <xf numFmtId="0" fontId="10" fillId="12" borderId="14" xfId="1" applyFont="1" applyFill="1" applyBorder="1" applyAlignment="1" applyProtection="1">
      <alignment vertical="center" wrapText="1" shrinkToFit="1"/>
    </xf>
    <xf numFmtId="0" fontId="12" fillId="11" borderId="50" xfId="1" applyFont="1" applyFill="1" applyBorder="1" applyAlignment="1" applyProtection="1">
      <alignment vertical="center" wrapText="1"/>
    </xf>
    <xf numFmtId="0" fontId="12" fillId="6" borderId="5" xfId="1" applyFont="1" applyFill="1" applyBorder="1" applyAlignment="1" applyProtection="1">
      <alignment vertical="center" wrapText="1"/>
    </xf>
    <xf numFmtId="0" fontId="10" fillId="6" borderId="5" xfId="1" applyFont="1" applyFill="1" applyBorder="1" applyAlignment="1" applyProtection="1">
      <alignment vertical="center" wrapText="1"/>
    </xf>
    <xf numFmtId="0" fontId="12" fillId="6" borderId="50" xfId="1" applyFont="1" applyFill="1" applyBorder="1" applyAlignment="1" applyProtection="1">
      <alignment vertical="center" wrapText="1"/>
    </xf>
    <xf numFmtId="0" fontId="5" fillId="4" borderId="41" xfId="1" applyFont="1" applyFill="1" applyBorder="1" applyAlignment="1" applyProtection="1">
      <alignment horizontal="center" vertical="center"/>
    </xf>
    <xf numFmtId="0" fontId="12" fillId="0" borderId="29" xfId="1" applyFont="1" applyBorder="1" applyProtection="1"/>
    <xf numFmtId="0" fontId="12" fillId="0" borderId="19" xfId="1" applyFont="1" applyBorder="1" applyProtection="1"/>
    <xf numFmtId="0" fontId="1" fillId="12" borderId="40" xfId="1" applyFont="1" applyFill="1" applyBorder="1" applyAlignment="1" applyProtection="1">
      <alignment vertical="center" wrapText="1"/>
    </xf>
    <xf numFmtId="0" fontId="1" fillId="12" borderId="38" xfId="1" applyFont="1" applyFill="1" applyBorder="1" applyAlignment="1" applyProtection="1">
      <alignment vertical="center" wrapText="1"/>
    </xf>
    <xf numFmtId="0" fontId="4" fillId="2" borderId="3" xfId="1" applyFont="1" applyFill="1" applyBorder="1" applyAlignment="1" applyProtection="1">
      <alignment horizontal="left" vertical="center" wrapText="1"/>
    </xf>
    <xf numFmtId="0" fontId="10" fillId="12" borderId="47" xfId="1" applyFont="1" applyFill="1" applyBorder="1" applyAlignment="1" applyProtection="1">
      <alignment horizontal="center" vertical="center"/>
    </xf>
    <xf numFmtId="0" fontId="10" fillId="12" borderId="39" xfId="1" applyFont="1" applyFill="1" applyBorder="1" applyAlignment="1" applyProtection="1">
      <alignment horizontal="center" vertical="center"/>
    </xf>
    <xf numFmtId="0" fontId="13" fillId="6" borderId="49" xfId="1" applyFont="1" applyFill="1" applyBorder="1" applyAlignment="1" applyProtection="1">
      <alignment horizontal="left" vertical="center" wrapText="1"/>
    </xf>
    <xf numFmtId="0" fontId="13" fillId="6" borderId="33" xfId="1" applyFont="1" applyFill="1" applyBorder="1" applyAlignment="1" applyProtection="1">
      <alignment horizontal="left" vertical="center" wrapText="1"/>
    </xf>
    <xf numFmtId="0" fontId="11" fillId="6" borderId="47" xfId="1" applyFont="1" applyFill="1" applyBorder="1" applyAlignment="1">
      <alignment horizontal="center" vertical="center" wrapText="1"/>
    </xf>
    <xf numFmtId="0" fontId="11" fillId="6" borderId="39" xfId="1" applyFont="1" applyFill="1" applyBorder="1" applyAlignment="1">
      <alignment horizontal="center" vertical="center" wrapText="1"/>
    </xf>
    <xf numFmtId="0" fontId="13" fillId="6" borderId="38" xfId="1" applyFont="1" applyFill="1" applyBorder="1" applyAlignment="1" applyProtection="1">
      <alignment horizontal="left" vertical="center" wrapText="1"/>
    </xf>
    <xf numFmtId="0" fontId="13" fillId="6" borderId="47" xfId="1" applyFont="1" applyFill="1" applyBorder="1" applyAlignment="1" applyProtection="1">
      <alignment horizontal="left" vertical="center" wrapText="1"/>
    </xf>
    <xf numFmtId="0" fontId="13" fillId="6" borderId="39" xfId="1" applyFont="1" applyFill="1" applyBorder="1" applyAlignment="1" applyProtection="1">
      <alignment horizontal="left" vertical="center" wrapText="1"/>
    </xf>
    <xf numFmtId="0" fontId="11" fillId="6" borderId="38" xfId="1" applyFont="1" applyFill="1" applyBorder="1" applyAlignment="1">
      <alignment horizontal="center" vertical="center" wrapText="1"/>
    </xf>
    <xf numFmtId="0" fontId="14" fillId="4" borderId="38" xfId="1" applyFont="1" applyFill="1" applyBorder="1" applyAlignment="1" applyProtection="1">
      <alignment horizontal="center" vertical="center"/>
    </xf>
    <xf numFmtId="0" fontId="14" fillId="4" borderId="47" xfId="1" applyFont="1" applyFill="1" applyBorder="1" applyAlignment="1" applyProtection="1">
      <alignment horizontal="center" vertical="center"/>
    </xf>
    <xf numFmtId="0" fontId="14" fillId="4" borderId="39" xfId="1" applyFont="1" applyFill="1" applyBorder="1" applyAlignment="1" applyProtection="1">
      <alignment horizontal="center" vertical="center"/>
    </xf>
    <xf numFmtId="0" fontId="13" fillId="12" borderId="38" xfId="1" applyFont="1" applyFill="1" applyBorder="1" applyAlignment="1" applyProtection="1">
      <alignment horizontal="left" vertical="center" wrapText="1"/>
    </xf>
    <xf numFmtId="0" fontId="13" fillId="12" borderId="47" xfId="1" applyFont="1" applyFill="1" applyBorder="1" applyAlignment="1" applyProtection="1">
      <alignment horizontal="left" vertical="center" wrapText="1"/>
    </xf>
    <xf numFmtId="0" fontId="13" fillId="12" borderId="39" xfId="1" applyFont="1" applyFill="1" applyBorder="1" applyAlignment="1" applyProtection="1">
      <alignment horizontal="left" vertical="center" wrapText="1"/>
    </xf>
    <xf numFmtId="0" fontId="11" fillId="12" borderId="38" xfId="1" applyFont="1" applyFill="1" applyBorder="1" applyAlignment="1">
      <alignment horizontal="center" vertical="center" wrapText="1"/>
    </xf>
    <xf numFmtId="0" fontId="11" fillId="12" borderId="47" xfId="1" applyFont="1" applyFill="1" applyBorder="1" applyAlignment="1">
      <alignment horizontal="center" vertical="center" wrapText="1"/>
    </xf>
    <xf numFmtId="0" fontId="11" fillId="12" borderId="39" xfId="1" applyFont="1" applyFill="1" applyBorder="1" applyAlignment="1">
      <alignment horizontal="center" vertical="center" wrapText="1"/>
    </xf>
    <xf numFmtId="0" fontId="7" fillId="0" borderId="43" xfId="1" applyFont="1" applyBorder="1" applyAlignment="1" applyProtection="1">
      <alignment vertical="center" wrapText="1"/>
      <protection locked="0"/>
    </xf>
    <xf numFmtId="0" fontId="7" fillId="0" borderId="12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10" fillId="12" borderId="38" xfId="1" applyFont="1" applyFill="1" applyBorder="1" applyAlignment="1" applyProtection="1">
      <alignment horizontal="center" vertical="center"/>
    </xf>
    <xf numFmtId="0" fontId="3" fillId="3" borderId="38" xfId="1" applyFont="1" applyFill="1" applyBorder="1" applyAlignment="1" applyProtection="1">
      <alignment horizontal="center" vertical="center"/>
    </xf>
    <xf numFmtId="0" fontId="3" fillId="3" borderId="47" xfId="1" applyFont="1" applyFill="1" applyBorder="1" applyAlignment="1" applyProtection="1">
      <alignment horizontal="center" vertical="center"/>
    </xf>
    <xf numFmtId="0" fontId="3" fillId="3" borderId="39" xfId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2" fillId="0" borderId="29" xfId="1" applyFont="1" applyFill="1" applyBorder="1" applyAlignment="1" applyProtection="1">
      <alignment horizontal="center" vertical="center"/>
      <protection locked="0"/>
    </xf>
    <xf numFmtId="0" fontId="2" fillId="3" borderId="30" xfId="1" applyFont="1" applyFill="1" applyBorder="1" applyAlignment="1" applyProtection="1">
      <alignment horizontal="center" vertical="center"/>
      <protection locked="0"/>
    </xf>
    <xf numFmtId="0" fontId="2" fillId="3" borderId="29" xfId="1" applyFont="1" applyFill="1" applyBorder="1" applyAlignment="1" applyProtection="1">
      <alignment horizontal="center" vertical="center"/>
      <protection locked="0"/>
    </xf>
    <xf numFmtId="0" fontId="2" fillId="0" borderId="20" xfId="1" applyFont="1" applyFill="1" applyBorder="1" applyAlignment="1" applyProtection="1">
      <alignment horizontal="left" vertical="center"/>
      <protection locked="0"/>
    </xf>
    <xf numFmtId="0" fontId="2" fillId="0" borderId="19" xfId="1" applyFont="1" applyFill="1" applyBorder="1" applyAlignment="1" applyProtection="1">
      <alignment horizontal="left" vertical="center"/>
      <protection locked="0"/>
    </xf>
    <xf numFmtId="0" fontId="7" fillId="0" borderId="21" xfId="1" applyFont="1" applyBorder="1" applyAlignment="1" applyProtection="1">
      <alignment horizontal="left" vertical="center"/>
      <protection locked="0"/>
    </xf>
    <xf numFmtId="0" fontId="7" fillId="0" borderId="18" xfId="1" applyFont="1" applyBorder="1" applyAlignment="1" applyProtection="1">
      <alignment horizontal="left" vertical="center"/>
      <protection locked="0"/>
    </xf>
    <xf numFmtId="0" fontId="7" fillId="0" borderId="24" xfId="1" applyFont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 wrapText="1"/>
      <protection locked="0"/>
    </xf>
    <xf numFmtId="0" fontId="2" fillId="0" borderId="27" xfId="1" applyFont="1" applyFill="1" applyBorder="1" applyAlignment="1" applyProtection="1">
      <alignment horizontal="left" vertical="center"/>
      <protection locked="0"/>
    </xf>
    <xf numFmtId="0" fontId="2" fillId="0" borderId="26" xfId="1" applyFont="1" applyFill="1" applyBorder="1" applyAlignment="1" applyProtection="1">
      <alignment horizontal="left" vertical="center"/>
      <protection locked="0"/>
    </xf>
    <xf numFmtId="0" fontId="2" fillId="0" borderId="25" xfId="1" applyFont="1" applyFill="1" applyBorder="1" applyAlignment="1" applyProtection="1">
      <alignment horizontal="left" vertical="center"/>
      <protection locked="0"/>
    </xf>
    <xf numFmtId="0" fontId="2" fillId="0" borderId="23" xfId="1" applyFont="1" applyFill="1" applyBorder="1" applyAlignment="1" applyProtection="1">
      <alignment horizontal="left" vertical="center"/>
      <protection locked="0"/>
    </xf>
    <xf numFmtId="0" fontId="2" fillId="0" borderId="22" xfId="1" applyFont="1" applyFill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vertical="center" wrapText="1"/>
      <protection locked="0"/>
    </xf>
    <xf numFmtId="0" fontId="7" fillId="0" borderId="18" xfId="1" applyFont="1" applyBorder="1" applyAlignment="1" applyProtection="1">
      <alignment vertical="center"/>
      <protection locked="0"/>
    </xf>
    <xf numFmtId="0" fontId="7" fillId="0" borderId="15" xfId="1" applyFont="1" applyBorder="1" applyAlignment="1" applyProtection="1">
      <alignment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3" fillId="7" borderId="44" xfId="1" applyFont="1" applyFill="1" applyBorder="1" applyAlignment="1" applyProtection="1">
      <alignment horizontal="left" vertical="center" wrapText="1"/>
    </xf>
    <xf numFmtId="0" fontId="3" fillId="7" borderId="45" xfId="1" applyFont="1" applyFill="1" applyBorder="1" applyAlignment="1" applyProtection="1">
      <alignment horizontal="left" vertical="center" wrapText="1"/>
    </xf>
    <xf numFmtId="0" fontId="2" fillId="0" borderId="5" xfId="1" applyFont="1" applyBorder="1" applyAlignment="1" applyProtection="1">
      <alignment horizontal="center" vertical="center"/>
    </xf>
    <xf numFmtId="0" fontId="9" fillId="10" borderId="36" xfId="1" applyFont="1" applyFill="1" applyBorder="1" applyAlignment="1" applyProtection="1">
      <alignment horizontal="center" vertical="center" wrapText="1"/>
    </xf>
    <xf numFmtId="0" fontId="9" fillId="10" borderId="35" xfId="1" applyFont="1" applyFill="1" applyBorder="1" applyAlignment="1" applyProtection="1">
      <alignment horizontal="center" vertical="center" wrapText="1"/>
    </xf>
    <xf numFmtId="0" fontId="9" fillId="10" borderId="34" xfId="1" applyFont="1" applyFill="1" applyBorder="1" applyAlignment="1" applyProtection="1">
      <alignment horizontal="center" vertical="center" wrapText="1"/>
    </xf>
    <xf numFmtId="0" fontId="9" fillId="10" borderId="33" xfId="1" applyFont="1" applyFill="1" applyBorder="1" applyAlignment="1" applyProtection="1">
      <alignment horizontal="center" vertical="center" wrapText="1"/>
    </xf>
    <xf numFmtId="0" fontId="9" fillId="10" borderId="32" xfId="1" applyFont="1" applyFill="1" applyBorder="1" applyAlignment="1" applyProtection="1">
      <alignment horizontal="center" vertical="center" wrapText="1"/>
    </xf>
    <xf numFmtId="0" fontId="9" fillId="10" borderId="31" xfId="1" applyFont="1" applyFill="1" applyBorder="1" applyAlignment="1" applyProtection="1">
      <alignment horizontal="center" vertical="center" wrapText="1"/>
    </xf>
    <xf numFmtId="0" fontId="3" fillId="8" borderId="37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left" vertical="center"/>
    </xf>
    <xf numFmtId="0" fontId="2" fillId="0" borderId="45" xfId="1" applyFont="1" applyBorder="1" applyAlignment="1" applyProtection="1">
      <alignment horizontal="center" vertical="center"/>
    </xf>
  </cellXfs>
  <cellStyles count="2">
    <cellStyle name="Normal" xfId="0" builtinId="0"/>
    <cellStyle name="Normal 2" xfId="1" xr:uid="{72E1F516-5500-4D5A-A173-FB7525E7019F}"/>
  </cellStyles>
  <dxfs count="11">
    <dxf>
      <font>
        <color theme="0"/>
      </font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theme="3" tint="-0.49998474074526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104772</xdr:colOff>
      <xdr:row>0</xdr:row>
      <xdr:rowOff>95251</xdr:rowOff>
    </xdr:from>
    <xdr:to>
      <xdr:col>8</xdr:col>
      <xdr:colOff>499241</xdr:colOff>
      <xdr:row>28</xdr:row>
      <xdr:rowOff>72258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239397-799F-40A7-BDF3-BB04EE0EEB0D}"/>
            </a:ext>
          </a:extLst>
        </xdr:cNvPr>
        <xdr:cNvSpPr txBox="1"/>
      </xdr:nvSpPr>
      <xdr:spPr>
        <a:xfrm>
          <a:off x="104772" y="95251"/>
          <a:ext cx="5271269" cy="442200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  <a:effectLst>
          <a:glow rad="228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u="sng"/>
            <a:t>INFORMATION:</a:t>
          </a:r>
          <a:br>
            <a:rPr lang="en-US" sz="1600"/>
          </a:br>
          <a:r>
            <a:rPr lang="en-US" sz="1600"/>
            <a:t>1- Fill in</a:t>
          </a:r>
          <a:r>
            <a:rPr lang="en-US" sz="1600" baseline="0"/>
            <a:t> sheet 2-Checks      only. </a:t>
          </a:r>
          <a:br>
            <a:rPr lang="en-US" sz="1600" baseline="0"/>
          </a:br>
          <a:r>
            <a:rPr lang="en-US" sz="1600" baseline="0"/>
            <a:t> </a:t>
          </a:r>
          <a:br>
            <a:rPr lang="en-US" sz="1600" baseline="0"/>
          </a:br>
          <a:r>
            <a:rPr lang="en-US" sz="1600" baseline="0"/>
            <a:t>2- Sheet (Final L3 Report) is formulated and protected.</a:t>
          </a:r>
          <a:br>
            <a:rPr lang="en-US" sz="1600" baseline="0"/>
          </a:br>
          <a:endParaRPr lang="en-US" sz="1600" baseline="0"/>
        </a:p>
        <a:p>
          <a:r>
            <a:rPr lang="en-US" sz="1600" baseline="0"/>
            <a:t>3- Critical (Go-No-Go) requirements are highlighted in</a:t>
          </a:r>
          <a:br>
            <a:rPr lang="en-US" sz="1600" baseline="0"/>
          </a:br>
          <a:endParaRPr lang="en-US" sz="1600" baseline="0"/>
        </a:p>
        <a:p>
          <a:r>
            <a:rPr lang="en-US" sz="1600" baseline="0"/>
            <a:t>4- In tab "2- Checks" Hover over column cells to see reference is made available, for more references refer back to relevant Specification/Procedure.</a:t>
          </a:r>
        </a:p>
        <a:p>
          <a:endParaRPr lang="en-US" sz="1600" baseline="0"/>
        </a:p>
        <a:p>
          <a:r>
            <a:rPr lang="en-US" sz="1600" baseline="0"/>
            <a:t>5- Result of L3 assurance is auto assessed following this Risk assessment matrix (RAM)"</a:t>
          </a:r>
          <a:br>
            <a:rPr lang="en-US" sz="1600" baseline="0"/>
          </a:br>
          <a:endParaRPr 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250825</xdr:colOff>
      <xdr:row>10</xdr:row>
      <xdr:rowOff>3811</xdr:rowOff>
    </xdr:from>
    <xdr:to>
      <xdr:col>8</xdr:col>
      <xdr:colOff>358140</xdr:colOff>
      <xdr:row>11</xdr:row>
      <xdr:rowOff>60961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81CD77-7CAD-4715-87BA-0CDC5F2EC5D9}"/>
            </a:ext>
          </a:extLst>
        </xdr:cNvPr>
        <xdr:cNvSpPr txBox="1"/>
      </xdr:nvSpPr>
      <xdr:spPr>
        <a:xfrm>
          <a:off x="4304665" y="1604011"/>
          <a:ext cx="686435" cy="2171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YELLOW</a:t>
          </a:r>
        </a:p>
      </xdr:txBody>
    </xdr:sp>
    <xdr:clientData/>
  </xdr:twoCellAnchor>
  <xdr:twoCellAnchor editAs="oneCell">
    <xdr:from>
      <xdr:col>0</xdr:col>
      <xdr:colOff>231775</xdr:colOff>
      <xdr:row>21</xdr:row>
      <xdr:rowOff>88901</xdr:rowOff>
    </xdr:from>
    <xdr:to>
      <xdr:col>8</xdr:col>
      <xdr:colOff>22465</xdr:colOff>
      <xdr:row>27</xdr:row>
      <xdr:rowOff>12746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9BF699F-9AEC-417C-AC20-D4DE1B0B8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775" y="3422651"/>
          <a:ext cx="4667490" cy="876345"/>
        </a:xfrm>
        <a:prstGeom prst="rect">
          <a:avLst/>
        </a:prstGeom>
      </xdr:spPr>
    </xdr:pic>
    <xdr:clientData/>
  </xdr:twoCellAnchor>
  <xdr:oneCellAnchor>
    <xdr:from>
      <xdr:col>3</xdr:col>
      <xdr:colOff>403857</xdr:colOff>
      <xdr:row>2</xdr:row>
      <xdr:rowOff>60961</xdr:rowOff>
    </xdr:from>
    <xdr:ext cx="244478" cy="246351"/>
    <xdr:pic>
      <xdr:nvPicPr>
        <xdr:cNvPr id="9" name="Graphic 8" descr="Star">
          <a:extLst>
            <a:ext uri="{FF2B5EF4-FFF2-40B4-BE49-F238E27FC236}">
              <a16:creationId xmlns:a16="http://schemas.microsoft.com/office/drawing/2014/main" id="{5D7AF9F3-344B-414A-9BB1-6EA24B686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41217" y="381001"/>
          <a:ext cx="244478" cy="2463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7</xdr:row>
      <xdr:rowOff>0</xdr:rowOff>
    </xdr:from>
    <xdr:ext cx="169151" cy="170447"/>
    <xdr:pic>
      <xdr:nvPicPr>
        <xdr:cNvPr id="3" name="Graphic 2" descr="Star">
          <a:extLst>
            <a:ext uri="{FF2B5EF4-FFF2-40B4-BE49-F238E27FC236}">
              <a16:creationId xmlns:a16="http://schemas.microsoft.com/office/drawing/2014/main" id="{B2C9E0A2-3424-4ED6-A129-1207F7F4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886575" y="0"/>
          <a:ext cx="169151" cy="170447"/>
        </a:xfrm>
        <a:prstGeom prst="rect">
          <a:avLst/>
        </a:prstGeom>
      </xdr:spPr>
    </xdr:pic>
    <xdr:clientData/>
  </xdr:oneCellAnchor>
  <xdr:oneCellAnchor>
    <xdr:from>
      <xdr:col>5</xdr:col>
      <xdr:colOff>911225</xdr:colOff>
      <xdr:row>7</xdr:row>
      <xdr:rowOff>0</xdr:rowOff>
    </xdr:from>
    <xdr:ext cx="169151" cy="170447"/>
    <xdr:pic>
      <xdr:nvPicPr>
        <xdr:cNvPr id="4" name="Graphic 3" descr="Star">
          <a:extLst>
            <a:ext uri="{FF2B5EF4-FFF2-40B4-BE49-F238E27FC236}">
              <a16:creationId xmlns:a16="http://schemas.microsoft.com/office/drawing/2014/main" id="{6232ED12-5C42-45D1-A796-7B296D4E7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71025" y="0"/>
          <a:ext cx="169151" cy="1704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A3CE-3C9E-4BCE-826C-60E35E55AE5C}">
  <sheetPr>
    <tabColor rgb="FFFFFF00"/>
  </sheetPr>
  <dimension ref="A1"/>
  <sheetViews>
    <sheetView tabSelected="1" view="pageBreakPreview" zoomScaleNormal="100" zoomScaleSheetLayoutView="100" workbookViewId="0">
      <selection activeCell="J12" sqref="J12"/>
    </sheetView>
  </sheetViews>
  <sheetFormatPr defaultColWidth="8.7109375" defaultRowHeight="12.75" x14ac:dyDescent="0.2"/>
  <cols>
    <col min="1" max="16384" width="8.7109375" style="1"/>
  </cols>
  <sheetData/>
  <sheetProtection algorithmName="SHA-512" hashValue="mCmmIWJKKSrrgGLJU5orPHPNaTPoP0fiHjXXzyHDY+n0OQjgEoGqg/4G8bL6FSgN6j+EWPi6hSgIc1SplPZSgg==" saltValue="pJqjpiWHuHyNLvV0ygAuo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1E7E-561D-4CDC-9A20-8D1C99EE8668}">
  <sheetPr codeName="Sheet6">
    <tabColor rgb="FFFF0000"/>
  </sheetPr>
  <dimension ref="A1:N41"/>
  <sheetViews>
    <sheetView view="pageBreakPreview" topLeftCell="A9" zoomScale="85" zoomScaleNormal="70" zoomScaleSheetLayoutView="85" workbookViewId="0">
      <selection activeCell="B9" sqref="B9:B11"/>
    </sheetView>
  </sheetViews>
  <sheetFormatPr defaultColWidth="8.7109375" defaultRowHeight="12.75" x14ac:dyDescent="0.2"/>
  <cols>
    <col min="1" max="1" width="8.7109375" style="17"/>
    <col min="2" max="2" width="32.28515625" style="16" customWidth="1"/>
    <col min="3" max="3" width="46.7109375" style="16" customWidth="1"/>
    <col min="4" max="4" width="13.42578125" style="19" customWidth="1"/>
    <col min="5" max="5" width="21.28515625" style="1" customWidth="1"/>
    <col min="6" max="6" width="41.28515625" style="1" customWidth="1"/>
    <col min="7" max="9" width="8.7109375" style="1"/>
    <col min="10" max="10" width="20.28515625" style="1" hidden="1" customWidth="1"/>
    <col min="11" max="11" width="8.7109375" style="1" hidden="1" customWidth="1"/>
    <col min="12" max="12" width="16" style="1" hidden="1" customWidth="1"/>
    <col min="13" max="13" width="8.7109375" style="1" hidden="1" customWidth="1"/>
    <col min="14" max="14" width="0" style="1" hidden="1" customWidth="1"/>
    <col min="15" max="16384" width="8.7109375" style="1"/>
  </cols>
  <sheetData>
    <row r="1" spans="1:14" ht="13.5" thickBot="1" x14ac:dyDescent="0.25">
      <c r="D1" s="64"/>
    </row>
    <row r="2" spans="1:14" ht="15.75" thickBot="1" x14ac:dyDescent="0.25">
      <c r="B2" s="68" t="s">
        <v>21</v>
      </c>
      <c r="C2" s="84" t="s">
        <v>71</v>
      </c>
      <c r="D2" s="65"/>
      <c r="E2" s="73" t="s">
        <v>24</v>
      </c>
      <c r="F2" s="74" t="s">
        <v>16</v>
      </c>
    </row>
    <row r="3" spans="1:14" ht="15" x14ac:dyDescent="0.2">
      <c r="B3" s="69" t="s">
        <v>20</v>
      </c>
      <c r="C3" s="85" t="s">
        <v>73</v>
      </c>
      <c r="D3" s="65"/>
      <c r="E3" s="108" t="s">
        <v>18</v>
      </c>
      <c r="F3" s="72" t="s">
        <v>16</v>
      </c>
    </row>
    <row r="4" spans="1:14" ht="15" x14ac:dyDescent="0.2">
      <c r="B4" s="69" t="s">
        <v>19</v>
      </c>
      <c r="C4" s="85" t="s">
        <v>72</v>
      </c>
      <c r="D4" s="65"/>
      <c r="E4" s="109"/>
      <c r="F4" s="66" t="s">
        <v>16</v>
      </c>
    </row>
    <row r="5" spans="1:14" ht="15.75" thickBot="1" x14ac:dyDescent="0.25">
      <c r="B5" s="69" t="s">
        <v>69</v>
      </c>
      <c r="C5" s="85" t="s">
        <v>72</v>
      </c>
      <c r="D5" s="65"/>
      <c r="E5" s="110"/>
      <c r="F5" s="67" t="s">
        <v>16</v>
      </c>
    </row>
    <row r="6" spans="1:14" ht="15.75" thickBot="1" x14ac:dyDescent="0.25">
      <c r="B6" s="70" t="s">
        <v>17</v>
      </c>
      <c r="C6" s="67" t="s">
        <v>16</v>
      </c>
      <c r="D6" s="65"/>
    </row>
    <row r="7" spans="1:14" ht="13.5" thickBot="1" x14ac:dyDescent="0.25">
      <c r="D7" s="65"/>
    </row>
    <row r="8" spans="1:14" s="12" customFormat="1" ht="16.5" thickBot="1" x14ac:dyDescent="0.3">
      <c r="A8" s="15" t="s">
        <v>32</v>
      </c>
      <c r="B8" s="15" t="s">
        <v>31</v>
      </c>
      <c r="C8" s="15" t="s">
        <v>30</v>
      </c>
      <c r="D8" s="18" t="s">
        <v>29</v>
      </c>
      <c r="E8" s="13" t="s">
        <v>28</v>
      </c>
      <c r="F8" s="13" t="s">
        <v>11</v>
      </c>
    </row>
    <row r="9" spans="1:14" ht="36" customHeight="1" x14ac:dyDescent="0.2">
      <c r="A9" s="111">
        <v>1</v>
      </c>
      <c r="B9" s="95" t="s">
        <v>62</v>
      </c>
      <c r="C9" s="20" t="s">
        <v>39</v>
      </c>
      <c r="D9" s="23"/>
      <c r="E9" s="98" t="str">
        <f>_xlfn.IFS(D10="","Not checked",D9="","Not checked",D11="","Not checked",D9="NO","NO",D10="NO","NO",D11="NO","NO",D10="YES","YES",D9="YES","YES",D11="YES","YES",D10="NA - No Red or Yellow (5A/5B) hazard","YES", D11="NA - No Red or Yellow (5A/5B) hazard","YES")</f>
        <v>Not checked</v>
      </c>
      <c r="F9" s="98"/>
    </row>
    <row r="10" spans="1:14" ht="60.6" customHeight="1" thickBot="1" x14ac:dyDescent="0.25">
      <c r="A10" s="89"/>
      <c r="B10" s="96"/>
      <c r="C10" s="22" t="s">
        <v>40</v>
      </c>
      <c r="D10" s="24"/>
      <c r="E10" s="93"/>
      <c r="F10" s="93"/>
      <c r="G10" s="11"/>
      <c r="K10" s="11" t="s">
        <v>27</v>
      </c>
      <c r="L10" s="11" t="s">
        <v>26</v>
      </c>
    </row>
    <row r="11" spans="1:14" ht="60.6" customHeight="1" thickBot="1" x14ac:dyDescent="0.25">
      <c r="A11" s="90"/>
      <c r="B11" s="97"/>
      <c r="C11" s="75" t="s">
        <v>41</v>
      </c>
      <c r="D11" s="76"/>
      <c r="E11" s="94"/>
      <c r="F11" s="94"/>
      <c r="G11" s="11"/>
      <c r="K11" s="11" t="s">
        <v>27</v>
      </c>
      <c r="L11" s="11" t="s">
        <v>26</v>
      </c>
      <c r="M11" s="11" t="s">
        <v>42</v>
      </c>
    </row>
    <row r="12" spans="1:14" ht="43.15" customHeight="1" thickBot="1" x14ac:dyDescent="0.25">
      <c r="A12" s="99">
        <v>2</v>
      </c>
      <c r="B12" s="102" t="s">
        <v>43</v>
      </c>
      <c r="C12" s="86" t="s">
        <v>74</v>
      </c>
      <c r="D12" s="25"/>
      <c r="E12" s="105" t="str">
        <f>_xlfn.IFS(D12="","Not checked",D13="","Not checked",D12="NO","NO",D13="NO","NO",D12="YES","YES",D13="YES","YES")</f>
        <v>Not checked</v>
      </c>
      <c r="F12" s="105"/>
      <c r="K12" s="11" t="s">
        <v>27</v>
      </c>
      <c r="L12" s="11" t="s">
        <v>26</v>
      </c>
      <c r="M12" s="11" t="s">
        <v>50</v>
      </c>
      <c r="N12" s="11" t="s">
        <v>42</v>
      </c>
    </row>
    <row r="13" spans="1:14" ht="43.15" customHeight="1" thickBot="1" x14ac:dyDescent="0.25">
      <c r="A13" s="101"/>
      <c r="B13" s="104"/>
      <c r="C13" s="87" t="s">
        <v>75</v>
      </c>
      <c r="D13" s="25"/>
      <c r="E13" s="107"/>
      <c r="F13" s="107"/>
      <c r="K13" s="11" t="s">
        <v>27</v>
      </c>
      <c r="L13" s="11" t="s">
        <v>26</v>
      </c>
      <c r="M13" s="11" t="s">
        <v>59</v>
      </c>
    </row>
    <row r="14" spans="1:14" ht="45.6" customHeight="1" thickBot="1" x14ac:dyDescent="0.25">
      <c r="A14" s="99">
        <v>3</v>
      </c>
      <c r="B14" s="95" t="s">
        <v>65</v>
      </c>
      <c r="C14" s="20" t="s">
        <v>44</v>
      </c>
      <c r="D14" s="25"/>
      <c r="E14" s="98" t="str">
        <f>_xlfn.IFS(D14="","Not checked",D15="","Not checked",D16="","Not checked",D17="","Not checked",D18="","Not checked",D14="NO","NO",D15="NO","NO",D16="NO","NO",D17="NO","NO",D18="NO","NO",D14="YES","YES",D15="YES","YES",D16="YES","YES",D17="YES","YES",D18="YES","YES")</f>
        <v>Not checked</v>
      </c>
      <c r="F14" s="98"/>
      <c r="K14" s="11" t="s">
        <v>27</v>
      </c>
      <c r="L14" s="11" t="s">
        <v>26</v>
      </c>
      <c r="M14" s="11" t="s">
        <v>60</v>
      </c>
    </row>
    <row r="15" spans="1:14" ht="41.45" customHeight="1" thickBot="1" x14ac:dyDescent="0.25">
      <c r="A15" s="100"/>
      <c r="B15" s="96"/>
      <c r="C15" s="20" t="s">
        <v>45</v>
      </c>
      <c r="D15" s="25"/>
      <c r="E15" s="93"/>
      <c r="F15" s="93"/>
    </row>
    <row r="16" spans="1:14" ht="66" customHeight="1" thickBot="1" x14ac:dyDescent="0.25">
      <c r="A16" s="100"/>
      <c r="B16" s="96"/>
      <c r="C16" s="20" t="s">
        <v>46</v>
      </c>
      <c r="D16" s="25"/>
      <c r="E16" s="93"/>
      <c r="F16" s="93"/>
    </row>
    <row r="17" spans="1:6" ht="41.45" customHeight="1" thickBot="1" x14ac:dyDescent="0.25">
      <c r="A17" s="100"/>
      <c r="B17" s="96"/>
      <c r="C17" s="20" t="s">
        <v>47</v>
      </c>
      <c r="D17" s="25"/>
      <c r="E17" s="93"/>
      <c r="F17" s="93"/>
    </row>
    <row r="18" spans="1:6" ht="41.45" customHeight="1" thickBot="1" x14ac:dyDescent="0.25">
      <c r="A18" s="101"/>
      <c r="B18" s="97"/>
      <c r="C18" s="20" t="s">
        <v>49</v>
      </c>
      <c r="D18" s="25"/>
      <c r="E18" s="94"/>
      <c r="F18" s="94"/>
    </row>
    <row r="19" spans="1:6" ht="47.45" customHeight="1" thickBot="1" x14ac:dyDescent="0.25">
      <c r="A19" s="99">
        <v>4</v>
      </c>
      <c r="B19" s="102" t="s">
        <v>66</v>
      </c>
      <c r="C19" s="78" t="s">
        <v>51</v>
      </c>
      <c r="D19" s="21"/>
      <c r="E19" s="105" t="str">
        <f>_xlfn.IFS(D20="","Not checked",D21="","Not checked",D22="","Not checked",D20="NO","NO",D21="NO","NO",D22="NO","NO",D20="YES","YES",D21="YES","YES",D22="YES","YES",D20="NA - No Red or Yellow (5A/5B) hazard","NA",D21="NA - No Red or Yellow (5A/5B) hazard","NA",D22="NA - No Red or Yellow (5A/5B) hazard","NA")</f>
        <v>Not checked</v>
      </c>
      <c r="F19" s="105"/>
    </row>
    <row r="20" spans="1:6" ht="47.45" customHeight="1" thickBot="1" x14ac:dyDescent="0.25">
      <c r="A20" s="100"/>
      <c r="B20" s="103"/>
      <c r="C20" s="77" t="s">
        <v>52</v>
      </c>
      <c r="D20" s="25"/>
      <c r="E20" s="106"/>
      <c r="F20" s="106"/>
    </row>
    <row r="21" spans="1:6" ht="70.900000000000006" customHeight="1" thickBot="1" x14ac:dyDescent="0.25">
      <c r="A21" s="100"/>
      <c r="B21" s="103"/>
      <c r="C21" s="51" t="s">
        <v>53</v>
      </c>
      <c r="D21" s="25"/>
      <c r="E21" s="106"/>
      <c r="F21" s="106"/>
    </row>
    <row r="22" spans="1:6" ht="70.900000000000006" customHeight="1" thickBot="1" x14ac:dyDescent="0.25">
      <c r="A22" s="101"/>
      <c r="B22" s="104"/>
      <c r="C22" s="77" t="s">
        <v>48</v>
      </c>
      <c r="D22" s="25"/>
      <c r="E22" s="107"/>
      <c r="F22" s="107"/>
    </row>
    <row r="23" spans="1:6" ht="23.45" customHeight="1" thickBot="1" x14ac:dyDescent="0.25">
      <c r="A23" s="89">
        <v>5</v>
      </c>
      <c r="B23" s="91" t="s">
        <v>54</v>
      </c>
      <c r="C23" s="81" t="s">
        <v>55</v>
      </c>
      <c r="D23" s="82"/>
      <c r="E23" s="93" t="str">
        <f>_xlfn.IFS(D24="","Not checked",D25="","Not checked",D26="","Not checked",D27="","Not checked",D24="NO","NO",D25="NO","NO",D26="NO","NO",D27="NO","NO",D24="YES","YES",D25="YES","YES",D26="YES","YES",D27="YES","YES",D26="NA-No expired training","YES",D27="NA-No visitors","YES")</f>
        <v>Not checked</v>
      </c>
      <c r="F23" s="93"/>
    </row>
    <row r="24" spans="1:6" ht="55.9" customHeight="1" thickBot="1" x14ac:dyDescent="0.25">
      <c r="A24" s="89"/>
      <c r="B24" s="91"/>
      <c r="C24" s="80" t="s">
        <v>56</v>
      </c>
      <c r="D24" s="79"/>
      <c r="E24" s="93"/>
      <c r="F24" s="93"/>
    </row>
    <row r="25" spans="1:6" ht="55.9" customHeight="1" thickBot="1" x14ac:dyDescent="0.25">
      <c r="A25" s="89"/>
      <c r="B25" s="91"/>
      <c r="C25" s="80" t="s">
        <v>57</v>
      </c>
      <c r="D25" s="79"/>
      <c r="E25" s="93"/>
      <c r="F25" s="93"/>
    </row>
    <row r="26" spans="1:6" ht="55.9" customHeight="1" thickBot="1" x14ac:dyDescent="0.25">
      <c r="A26" s="89"/>
      <c r="B26" s="91"/>
      <c r="C26" s="80" t="s">
        <v>61</v>
      </c>
      <c r="D26" s="79"/>
      <c r="E26" s="93"/>
      <c r="F26" s="93"/>
    </row>
    <row r="27" spans="1:6" ht="55.9" customHeight="1" thickBot="1" x14ac:dyDescent="0.25">
      <c r="A27" s="90"/>
      <c r="B27" s="92"/>
      <c r="C27" s="80" t="s">
        <v>58</v>
      </c>
      <c r="D27" s="79"/>
      <c r="E27" s="94"/>
      <c r="F27" s="94"/>
    </row>
    <row r="28" spans="1:6" ht="16.149999999999999" customHeight="1" x14ac:dyDescent="0.2">
      <c r="D28" s="16"/>
    </row>
    <row r="29" spans="1:6" x14ac:dyDescent="0.2">
      <c r="D29" s="16"/>
    </row>
    <row r="30" spans="1:6" ht="36.75" customHeight="1" x14ac:dyDescent="0.2">
      <c r="D30" s="16"/>
    </row>
    <row r="31" spans="1:6" x14ac:dyDescent="0.2">
      <c r="D31" s="16"/>
    </row>
    <row r="32" spans="1:6" ht="25.15" customHeight="1" x14ac:dyDescent="0.2">
      <c r="D32" s="16"/>
    </row>
    <row r="33" spans="4:4" x14ac:dyDescent="0.2">
      <c r="D33" s="16"/>
    </row>
    <row r="34" spans="4:4" x14ac:dyDescent="0.2">
      <c r="D34" s="16"/>
    </row>
    <row r="35" spans="4:4" ht="25.15" customHeight="1" x14ac:dyDescent="0.2">
      <c r="D35" s="16"/>
    </row>
    <row r="36" spans="4:4" x14ac:dyDescent="0.2">
      <c r="D36" s="16"/>
    </row>
    <row r="37" spans="4:4" x14ac:dyDescent="0.2">
      <c r="D37" s="16"/>
    </row>
    <row r="38" spans="4:4" x14ac:dyDescent="0.2">
      <c r="D38" s="16"/>
    </row>
    <row r="39" spans="4:4" x14ac:dyDescent="0.2">
      <c r="D39" s="16"/>
    </row>
    <row r="40" spans="4:4" x14ac:dyDescent="0.2">
      <c r="D40" s="16"/>
    </row>
    <row r="41" spans="4:4" x14ac:dyDescent="0.2">
      <c r="D41" s="16"/>
    </row>
  </sheetData>
  <sheetProtection algorithmName="SHA-512" hashValue="aIFQYBftSv4m8LlqyL9NB8h8VPWuQpAIQsP6QgGgIVPjiD6S9BG1xUwqaf2WJqb0dmx3izuejOfwYaI0tzKSPg==" saltValue="nVIhyX0yZWqudl2rPRvNAQ==" spinCount="100000" sheet="1" objects="1" scenarios="1" autoFilter="0"/>
  <protectedRanges>
    <protectedRange sqref="C2 C3 C4 C5 C6" name="Range5"/>
    <protectedRange sqref="D9:D27" name="Range3"/>
    <protectedRange sqref="F9:F27" name="Range4"/>
  </protectedRanges>
  <dataConsolidate/>
  <mergeCells count="21">
    <mergeCell ref="E3:E5"/>
    <mergeCell ref="A9:A11"/>
    <mergeCell ref="B9:B11"/>
    <mergeCell ref="E9:E11"/>
    <mergeCell ref="A14:A18"/>
    <mergeCell ref="F9:F11"/>
    <mergeCell ref="A12:A13"/>
    <mergeCell ref="B12:B13"/>
    <mergeCell ref="E12:E13"/>
    <mergeCell ref="F12:F13"/>
    <mergeCell ref="A23:A27"/>
    <mergeCell ref="B23:B27"/>
    <mergeCell ref="E23:E27"/>
    <mergeCell ref="F23:F27"/>
    <mergeCell ref="B14:B18"/>
    <mergeCell ref="F14:F18"/>
    <mergeCell ref="E14:E18"/>
    <mergeCell ref="A19:A22"/>
    <mergeCell ref="B19:B22"/>
    <mergeCell ref="E19:E22"/>
    <mergeCell ref="F19:F22"/>
  </mergeCells>
  <conditionalFormatting sqref="E12 E14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E19:E20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E9:E10">
    <cfRule type="iconSet" priority="21">
      <iconSet iconSet="3Symbols2">
        <cfvo type="percent" val="0"/>
        <cfvo type="percent" val="33"/>
        <cfvo type="percent" val="67"/>
      </iconSet>
    </cfRule>
  </conditionalFormatting>
  <dataValidations count="8">
    <dataValidation allowBlank="1" showInputMessage="1" showErrorMessage="1" promptTitle="Free text" prompt="Free text to put comments" sqref="F8" xr:uid="{6CE371F3-3590-4BF0-9E20-AC3F536FEA64}"/>
    <dataValidation allowBlank="1" showInputMessage="1" showErrorMessage="1" promptTitle="Drop down" prompt="Select from Drop down list" sqref="D8" xr:uid="{DD5BD58C-DE64-4A27-BE82-7D50FB235591}"/>
    <dataValidation type="list" allowBlank="1" showInputMessage="1" showErrorMessage="1" sqref="D9 D12:D17 D24:D25" xr:uid="{75B4D1AE-E14C-4AEC-991C-3B710D1BAF4C}">
      <formula1>$K$10:$L$10</formula1>
    </dataValidation>
    <dataValidation type="list" allowBlank="1" showInputMessage="1" showErrorMessage="1" sqref="D10:D11 D20:D21" xr:uid="{C54B101B-8A7F-40AB-81C9-9196550C0DE5}">
      <formula1>$K$11:$M$11</formula1>
    </dataValidation>
    <dataValidation type="list" allowBlank="1" showInputMessage="1" showErrorMessage="1" sqref="D22" xr:uid="{42B95578-7D1B-4A37-A7DE-2451195B4701}">
      <formula1>$K$12:$N$12</formula1>
    </dataValidation>
    <dataValidation type="list" allowBlank="1" showInputMessage="1" showErrorMessage="1" sqref="D26" xr:uid="{9A5051B1-4F95-4511-97CE-770C4A234913}">
      <formula1>$K$13:$M$13</formula1>
    </dataValidation>
    <dataValidation type="list" allowBlank="1" showInputMessage="1" showErrorMessage="1" sqref="D27" xr:uid="{0FAB9DEF-2251-4961-8B26-FFA877B557CB}">
      <formula1>$K$14:$M$14</formula1>
    </dataValidation>
    <dataValidation type="list" allowBlank="1" showInputMessage="1" showErrorMessage="1" sqref="D18" xr:uid="{BCA4456E-7BBD-45EC-B515-F67119583947}">
      <formula1>$K$12:$M$12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8F8F-40A9-4484-B49C-EE521D1BDB90}">
  <sheetPr codeName="Sheet1">
    <tabColor rgb="FF92D050"/>
    <pageSetUpPr fitToPage="1"/>
  </sheetPr>
  <dimension ref="A1:M28"/>
  <sheetViews>
    <sheetView topLeftCell="A4" zoomScale="70" zoomScaleNormal="70" zoomScaleSheetLayoutView="85" workbookViewId="0">
      <selection activeCell="C15" sqref="C15:D15"/>
    </sheetView>
  </sheetViews>
  <sheetFormatPr defaultColWidth="8.7109375" defaultRowHeight="14.25" x14ac:dyDescent="0.2"/>
  <cols>
    <col min="1" max="1" width="21.5703125" style="2" customWidth="1"/>
    <col min="2" max="2" width="5.42578125" style="5" customWidth="1"/>
    <col min="3" max="3" width="21.7109375" style="6" bestFit="1" customWidth="1"/>
    <col min="4" max="4" width="41.7109375" style="2" customWidth="1"/>
    <col min="5" max="5" width="26.7109375" style="5" customWidth="1"/>
    <col min="6" max="6" width="21.7109375" style="4" customWidth="1"/>
    <col min="7" max="7" width="42.28515625" style="5" customWidth="1"/>
    <col min="8" max="8" width="19.28515625" style="4" hidden="1" customWidth="1"/>
    <col min="9" max="9" width="32" style="3" bestFit="1" customWidth="1"/>
    <col min="10" max="10" width="16.42578125" style="2" hidden="1" customWidth="1"/>
    <col min="11" max="11" width="15.28515625" style="2" hidden="1" customWidth="1"/>
    <col min="12" max="16384" width="8.7109375" style="2"/>
  </cols>
  <sheetData>
    <row r="1" spans="1:13" ht="15" thickBot="1" x14ac:dyDescent="0.25">
      <c r="C1" s="10"/>
      <c r="D1" s="4"/>
      <c r="E1" s="9"/>
      <c r="F1" s="9"/>
      <c r="G1" s="9"/>
      <c r="H1" s="71"/>
    </row>
    <row r="2" spans="1:13" ht="14.1" customHeight="1" x14ac:dyDescent="0.2">
      <c r="C2" s="10"/>
      <c r="D2" s="147" t="s">
        <v>76</v>
      </c>
      <c r="E2" s="148"/>
      <c r="F2" s="148"/>
      <c r="G2" s="149"/>
    </row>
    <row r="3" spans="1:13" ht="15" customHeight="1" thickBot="1" x14ac:dyDescent="0.25">
      <c r="C3" s="10"/>
      <c r="D3" s="150"/>
      <c r="E3" s="151"/>
      <c r="F3" s="151"/>
      <c r="G3" s="152"/>
    </row>
    <row r="4" spans="1:13" ht="15" thickBot="1" x14ac:dyDescent="0.25">
      <c r="B4" s="4"/>
      <c r="C4" s="4"/>
      <c r="D4" s="8"/>
      <c r="E4" s="4"/>
      <c r="G4" s="4"/>
    </row>
    <row r="5" spans="1:13" ht="21.75" customHeight="1" x14ac:dyDescent="0.2">
      <c r="B5" s="53"/>
      <c r="C5" s="58" t="s">
        <v>25</v>
      </c>
      <c r="D5" s="117" t="s">
        <v>67</v>
      </c>
      <c r="E5" s="118"/>
      <c r="F5" s="59" t="s">
        <v>24</v>
      </c>
      <c r="G5" s="119" t="str">
        <f>Checks!F2</f>
        <v>Name &amp; Ref. Ind.</v>
      </c>
      <c r="H5" s="120"/>
      <c r="I5" s="60"/>
    </row>
    <row r="6" spans="1:13" ht="37.9" customHeight="1" x14ac:dyDescent="0.2">
      <c r="B6" s="53"/>
      <c r="C6" s="61" t="s">
        <v>23</v>
      </c>
      <c r="D6" s="121" t="s">
        <v>68</v>
      </c>
      <c r="E6" s="122"/>
      <c r="F6" s="123" t="s">
        <v>22</v>
      </c>
      <c r="G6" s="126" t="s">
        <v>70</v>
      </c>
      <c r="H6" s="127"/>
      <c r="I6" s="60"/>
    </row>
    <row r="7" spans="1:13" ht="37.9" customHeight="1" x14ac:dyDescent="0.2">
      <c r="B7" s="53"/>
      <c r="C7" s="61" t="s">
        <v>21</v>
      </c>
      <c r="D7" s="132" t="str">
        <f>Checks!C2</f>
        <v>Date</v>
      </c>
      <c r="E7" s="133"/>
      <c r="F7" s="124"/>
      <c r="G7" s="128"/>
      <c r="H7" s="129"/>
      <c r="I7" s="60"/>
    </row>
    <row r="8" spans="1:13" ht="37.9" customHeight="1" x14ac:dyDescent="0.2">
      <c r="B8" s="53"/>
      <c r="C8" s="61" t="s">
        <v>20</v>
      </c>
      <c r="D8" s="132" t="str">
        <f>Checks!C3</f>
        <v>Specefic</v>
      </c>
      <c r="E8" s="133"/>
      <c r="F8" s="125"/>
      <c r="G8" s="130"/>
      <c r="H8" s="131"/>
      <c r="I8" s="60"/>
    </row>
    <row r="9" spans="1:13" ht="15" x14ac:dyDescent="0.2">
      <c r="B9" s="53"/>
      <c r="C9" s="61" t="s">
        <v>19</v>
      </c>
      <c r="D9" s="132" t="str">
        <f>Checks!C4</f>
        <v>If included</v>
      </c>
      <c r="E9" s="133"/>
      <c r="F9" s="134" t="s">
        <v>18</v>
      </c>
      <c r="G9" s="137" t="str">
        <f>Checks!F3</f>
        <v>Name &amp; Ref. Ind.</v>
      </c>
      <c r="H9" s="138"/>
      <c r="I9" s="60"/>
    </row>
    <row r="10" spans="1:13" ht="14.1" customHeight="1" x14ac:dyDescent="0.2">
      <c r="B10" s="53"/>
      <c r="C10" s="61" t="s">
        <v>69</v>
      </c>
      <c r="D10" s="132" t="str">
        <f>Checks!C5</f>
        <v>If included</v>
      </c>
      <c r="E10" s="133"/>
      <c r="F10" s="135"/>
      <c r="G10" s="137" t="str">
        <f>Checks!F4</f>
        <v>Name &amp; Ref. Ind.</v>
      </c>
      <c r="H10" s="138"/>
      <c r="I10" s="60"/>
    </row>
    <row r="11" spans="1:13" ht="15.75" thickBot="1" x14ac:dyDescent="0.25">
      <c r="B11" s="53"/>
      <c r="C11" s="62" t="s">
        <v>17</v>
      </c>
      <c r="D11" s="139" t="str">
        <f>Checks!C6</f>
        <v>Name &amp; Ref. Ind.</v>
      </c>
      <c r="E11" s="140"/>
      <c r="F11" s="136"/>
      <c r="G11" s="141" t="str">
        <f>Checks!F5</f>
        <v>Name &amp; Ref. Ind.</v>
      </c>
      <c r="H11" s="142"/>
      <c r="I11" s="60"/>
      <c r="M11" s="63"/>
    </row>
    <row r="12" spans="1:13" x14ac:dyDescent="0.2">
      <c r="B12" s="52"/>
      <c r="C12" s="52"/>
      <c r="D12" s="8"/>
      <c r="E12" s="52"/>
      <c r="F12" s="52"/>
      <c r="G12" s="52"/>
      <c r="H12" s="52"/>
    </row>
    <row r="13" spans="1:13" ht="24" customHeight="1" thickBot="1" x14ac:dyDescent="0.25">
      <c r="C13" s="154" t="s">
        <v>15</v>
      </c>
      <c r="D13" s="154"/>
      <c r="E13" s="154"/>
      <c r="F13" s="154"/>
      <c r="G13" s="154"/>
      <c r="H13" s="154"/>
    </row>
    <row r="14" spans="1:13" s="7" customFormat="1" ht="20.100000000000001" customHeight="1" thickBot="1" x14ac:dyDescent="0.3">
      <c r="A14" s="26" t="s">
        <v>33</v>
      </c>
      <c r="B14" s="27" t="s">
        <v>14</v>
      </c>
      <c r="C14" s="153" t="s">
        <v>13</v>
      </c>
      <c r="D14" s="153"/>
      <c r="E14" s="28" t="s">
        <v>12</v>
      </c>
      <c r="F14" s="153" t="s">
        <v>11</v>
      </c>
      <c r="G14" s="153"/>
      <c r="H14" s="27" t="s">
        <v>10</v>
      </c>
      <c r="I14" s="29" t="s">
        <v>9</v>
      </c>
      <c r="J14" s="7" t="s">
        <v>8</v>
      </c>
      <c r="K14" s="7" t="s">
        <v>7</v>
      </c>
    </row>
    <row r="15" spans="1:13" ht="45.4" customHeight="1" x14ac:dyDescent="0.2">
      <c r="A15" s="35" t="s">
        <v>63</v>
      </c>
      <c r="B15" s="32">
        <v>1</v>
      </c>
      <c r="C15" s="144" t="str">
        <f>Checks!B9</f>
        <v>Positions and competencies requiring competency assurance identified</v>
      </c>
      <c r="D15" s="145"/>
      <c r="E15" s="30" t="str">
        <f>Checks!E9</f>
        <v>Not checked</v>
      </c>
      <c r="F15" s="155">
        <f>Checks!F9</f>
        <v>0</v>
      </c>
      <c r="G15" s="155"/>
      <c r="H15" s="30" t="str">
        <f>IF(E15="YES","20","0")</f>
        <v>0</v>
      </c>
      <c r="I15" s="31" t="str">
        <f>IF(E15="NO","Ensure corrective action taken. Reccommended to track actions in PIM"," ")</f>
        <v xml:space="preserve"> </v>
      </c>
      <c r="J15" s="2" t="str">
        <f t="shared" ref="J15:J19" si="0">H15</f>
        <v>0</v>
      </c>
      <c r="K15" s="143">
        <f>((J15+J16+J17)/(23.1))</f>
        <v>0</v>
      </c>
    </row>
    <row r="16" spans="1:13" ht="45.4" customHeight="1" x14ac:dyDescent="0.2">
      <c r="A16" s="35" t="s">
        <v>63</v>
      </c>
      <c r="B16" s="83">
        <v>2</v>
      </c>
      <c r="C16" s="144" t="str">
        <f>Checks!B12</f>
        <v xml:space="preserve">Certified HSE competency  assessors </v>
      </c>
      <c r="D16" s="145"/>
      <c r="E16" s="33" t="str">
        <f>Checks!E12</f>
        <v>Not checked</v>
      </c>
      <c r="F16" s="146">
        <f>Checks!F12</f>
        <v>0</v>
      </c>
      <c r="G16" s="146"/>
      <c r="H16" s="30" t="str">
        <f>IF(E16="YES","20","0")</f>
        <v>0</v>
      </c>
      <c r="I16" s="14" t="str">
        <f>IF(E16="NO","Critical requriment. 1- Immediate notification to management. 2-Report in PIM"," ")</f>
        <v xml:space="preserve"> </v>
      </c>
      <c r="J16" s="2" t="str">
        <f t="shared" si="0"/>
        <v>0</v>
      </c>
      <c r="K16" s="143"/>
    </row>
    <row r="17" spans="1:11" ht="45.4" customHeight="1" x14ac:dyDescent="0.2">
      <c r="A17" s="35" t="s">
        <v>63</v>
      </c>
      <c r="B17" s="83">
        <v>3</v>
      </c>
      <c r="C17" s="144" t="str">
        <f>Checks!B14</f>
        <v>HSE Competency assessment of HSE profession conducted (Contractors/Subcontractor)</v>
      </c>
      <c r="D17" s="145"/>
      <c r="E17" s="33" t="str">
        <f>Checks!E14</f>
        <v>Not checked</v>
      </c>
      <c r="F17" s="146">
        <f>Checks!F14</f>
        <v>0</v>
      </c>
      <c r="G17" s="146"/>
      <c r="H17" s="30" t="str">
        <f>IF(E17="YES","20","0")</f>
        <v>0</v>
      </c>
      <c r="I17" s="14" t="str">
        <f t="shared" ref="I17" si="1">IF(E17="NO","Critical requriment. 1- Immediate notification to management. 2-Report in PIM"," ")</f>
        <v xml:space="preserve"> </v>
      </c>
      <c r="J17" s="2" t="str">
        <f t="shared" si="0"/>
        <v>0</v>
      </c>
      <c r="K17" s="143"/>
    </row>
    <row r="18" spans="1:11" ht="45.4" customHeight="1" x14ac:dyDescent="0.2">
      <c r="A18" s="35" t="s">
        <v>63</v>
      </c>
      <c r="B18" s="83">
        <v>4</v>
      </c>
      <c r="C18" s="144" t="str">
        <f>Checks!B19</f>
        <v>HSE Competency assessment of safety critical positions conducted (PDO/Contractor/Subcontractor)</v>
      </c>
      <c r="D18" s="145"/>
      <c r="E18" s="33" t="str">
        <f>Checks!E19</f>
        <v>Not checked</v>
      </c>
      <c r="F18" s="146">
        <f>Checks!F19</f>
        <v>0</v>
      </c>
      <c r="G18" s="146"/>
      <c r="H18" s="30" t="str">
        <f>_xlfn.IFS(E18="YES","20",E18="NA","20",E18="NO","0",E18="Not checked","0")</f>
        <v>0</v>
      </c>
      <c r="I18" s="14" t="str">
        <f>IF(E18="NO","Critical requriment. 1- Immediate notification to management. 2-Report in PIM"," ")</f>
        <v xml:space="preserve"> </v>
      </c>
      <c r="J18" s="2" t="str">
        <f t="shared" si="0"/>
        <v>0</v>
      </c>
      <c r="K18" s="143" t="e">
        <f>((J18+J19+#REF!)/(23.1))</f>
        <v>#REF!</v>
      </c>
    </row>
    <row r="19" spans="1:11" ht="45.4" customHeight="1" x14ac:dyDescent="0.2">
      <c r="A19" s="34" t="s">
        <v>64</v>
      </c>
      <c r="B19" s="32">
        <v>5</v>
      </c>
      <c r="C19" s="144" t="str">
        <f>Checks!B23</f>
        <v>HSE trainings conducted and are valid (PDO/Contractor/Subcontractor)</v>
      </c>
      <c r="D19" s="145"/>
      <c r="E19" s="33" t="str">
        <f>Checks!E23</f>
        <v>Not checked</v>
      </c>
      <c r="F19" s="146">
        <f>Checks!F23</f>
        <v>0</v>
      </c>
      <c r="G19" s="146"/>
      <c r="H19" s="30" t="str">
        <f>IF(E19="YES","20","0")</f>
        <v>0</v>
      </c>
      <c r="I19" s="14" t="str">
        <f>IF(E19="NO","Ensure corrective action taken. Reccommended to track actions in PIM"," ")</f>
        <v xml:space="preserve"> </v>
      </c>
      <c r="J19" s="2" t="str">
        <f t="shared" si="0"/>
        <v>0</v>
      </c>
      <c r="K19" s="143"/>
    </row>
    <row r="20" spans="1:11" ht="15" thickBot="1" x14ac:dyDescent="0.25">
      <c r="A20" s="36"/>
      <c r="B20" s="37"/>
      <c r="C20" s="38"/>
      <c r="D20" s="36"/>
      <c r="E20" s="37"/>
      <c r="F20" s="39"/>
      <c r="G20" s="37"/>
      <c r="H20" s="39"/>
      <c r="I20" s="40"/>
    </row>
    <row r="21" spans="1:11" ht="15" customHeight="1" thickBot="1" x14ac:dyDescent="0.3">
      <c r="A21" s="36"/>
      <c r="B21" s="41"/>
      <c r="C21" s="41"/>
      <c r="D21" s="41"/>
      <c r="E21" s="41"/>
      <c r="F21" s="41"/>
      <c r="G21" s="42" t="s">
        <v>6</v>
      </c>
      <c r="H21" s="43">
        <f>(H15+H16+H17+H18+H19)</f>
        <v>0</v>
      </c>
      <c r="I21" s="41"/>
    </row>
    <row r="22" spans="1:11" ht="14.25" customHeight="1" x14ac:dyDescent="0.25">
      <c r="A22" s="36"/>
      <c r="B22" s="41"/>
      <c r="C22" s="41"/>
      <c r="D22" s="41"/>
      <c r="E22" s="115" t="s">
        <v>38</v>
      </c>
      <c r="F22" s="56" t="s">
        <v>5</v>
      </c>
      <c r="G22" s="57" t="str">
        <f>_xlfn.IFS(E16="NO","High",E17="NO","High",E18="NO","High",H21=0,"High",H21&lt;=49,"High",H21&lt;=84,"Med",H21&gt;=85,"Low",H21&lt;=85,"Low")</f>
        <v>High</v>
      </c>
      <c r="I22" s="41"/>
    </row>
    <row r="23" spans="1:11" ht="14.25" hidden="1" customHeight="1" thickBot="1" x14ac:dyDescent="0.3">
      <c r="A23" s="36"/>
      <c r="B23" s="41"/>
      <c r="C23" s="41"/>
      <c r="D23" s="41"/>
      <c r="E23" s="116"/>
      <c r="F23" s="54" t="s">
        <v>37</v>
      </c>
      <c r="G23" s="55">
        <f>_xlfn.IFS(E16="NO","0",E17="NO","0",E18="NO","0",H21=H15+H16+H17+H18+H19,H21)</f>
        <v>0</v>
      </c>
      <c r="H23" s="2"/>
      <c r="I23" s="41"/>
    </row>
    <row r="24" spans="1:11" ht="14.25" customHeight="1" thickBot="1" x14ac:dyDescent="0.3">
      <c r="A24" s="36"/>
      <c r="B24" s="41"/>
      <c r="C24" s="41"/>
      <c r="D24" s="41"/>
      <c r="E24" s="41"/>
      <c r="F24" s="41"/>
      <c r="G24" s="41"/>
      <c r="H24" s="41"/>
      <c r="I24" s="41"/>
    </row>
    <row r="25" spans="1:11" ht="14.25" customHeight="1" x14ac:dyDescent="0.25">
      <c r="A25" s="36"/>
      <c r="B25" s="41"/>
      <c r="C25" s="41"/>
      <c r="D25" s="41"/>
      <c r="E25" s="112" t="s">
        <v>4</v>
      </c>
      <c r="F25" s="44" t="s">
        <v>3</v>
      </c>
      <c r="G25" s="45" t="s">
        <v>35</v>
      </c>
      <c r="H25" s="2"/>
      <c r="I25" s="41"/>
    </row>
    <row r="26" spans="1:11" ht="14.25" customHeight="1" x14ac:dyDescent="0.25">
      <c r="A26" s="36"/>
      <c r="B26" s="41"/>
      <c r="C26" s="41"/>
      <c r="D26" s="41"/>
      <c r="E26" s="113"/>
      <c r="F26" s="46" t="s">
        <v>2</v>
      </c>
      <c r="G26" s="47" t="s">
        <v>1</v>
      </c>
      <c r="H26" s="2"/>
      <c r="I26" s="41"/>
    </row>
    <row r="27" spans="1:11" ht="14.25" customHeight="1" x14ac:dyDescent="0.25">
      <c r="A27" s="36"/>
      <c r="B27" s="41"/>
      <c r="C27" s="41"/>
      <c r="D27" s="41"/>
      <c r="E27" s="113"/>
      <c r="F27" s="48" t="s">
        <v>0</v>
      </c>
      <c r="G27" s="49" t="s">
        <v>34</v>
      </c>
      <c r="H27" s="2"/>
      <c r="I27" s="41"/>
    </row>
    <row r="28" spans="1:11" ht="48.6" customHeight="1" thickBot="1" x14ac:dyDescent="0.3">
      <c r="A28" s="36"/>
      <c r="B28" s="41"/>
      <c r="C28" s="41"/>
      <c r="D28" s="41"/>
      <c r="E28" s="114"/>
      <c r="F28" s="88" t="s">
        <v>36</v>
      </c>
      <c r="G28" s="50" t="s">
        <v>34</v>
      </c>
      <c r="H28" s="2"/>
      <c r="I28" s="41"/>
    </row>
  </sheetData>
  <sheetProtection algorithmName="SHA-512" hashValue="d7SSKbrBKFBVC1D4ZqNIAa1Zejtvt6hxvkz78jxZwoQACbp2BvAV3lEu/08KjQV92CRVsDokLAX40RIk4LmUEQ==" saltValue="HlOP6KexKBpNfcDC4gKp8Q==" spinCount="100000" sheet="1" objects="1" scenarios="1"/>
  <protectedRanges>
    <protectedRange sqref="G5:H11" name="Title 2_4"/>
    <protectedRange sqref="D5:E11" name="Title 1_3"/>
  </protectedRanges>
  <mergeCells count="32">
    <mergeCell ref="D2:G3"/>
    <mergeCell ref="C14:D14"/>
    <mergeCell ref="F14:G14"/>
    <mergeCell ref="C13:H13"/>
    <mergeCell ref="F15:G15"/>
    <mergeCell ref="K15:K17"/>
    <mergeCell ref="K18:K19"/>
    <mergeCell ref="C15:D15"/>
    <mergeCell ref="C16:D16"/>
    <mergeCell ref="C17:D17"/>
    <mergeCell ref="C18:D18"/>
    <mergeCell ref="C19:D19"/>
    <mergeCell ref="F16:G16"/>
    <mergeCell ref="F17:G17"/>
    <mergeCell ref="F18:G18"/>
    <mergeCell ref="F19:G19"/>
    <mergeCell ref="E25:E28"/>
    <mergeCell ref="E22:E23"/>
    <mergeCell ref="D5:E5"/>
    <mergeCell ref="G5:H5"/>
    <mergeCell ref="D6:E6"/>
    <mergeCell ref="F6:F8"/>
    <mergeCell ref="G6:H8"/>
    <mergeCell ref="D7:E7"/>
    <mergeCell ref="D8:E8"/>
    <mergeCell ref="D9:E9"/>
    <mergeCell ref="F9:F11"/>
    <mergeCell ref="G9:H9"/>
    <mergeCell ref="D10:E10"/>
    <mergeCell ref="G10:H10"/>
    <mergeCell ref="D11:E11"/>
    <mergeCell ref="G11:H11"/>
  </mergeCells>
  <phoneticPr fontId="19" type="noConversion"/>
  <conditionalFormatting sqref="E15:E19">
    <cfRule type="containsText" dxfId="10" priority="10" operator="containsText" text="Not checked">
      <formula>NOT(ISERROR(SEARCH("Not checked",E15)))</formula>
    </cfRule>
    <cfRule type="containsText" dxfId="9" priority="12" operator="containsText" text="YES">
      <formula>NOT(ISERROR(SEARCH("YES",E15)))</formula>
    </cfRule>
  </conditionalFormatting>
  <conditionalFormatting sqref="E15:E19">
    <cfRule type="containsText" dxfId="8" priority="11" operator="containsText" text="NO">
      <formula>NOT(ISERROR(SEARCH("NO",E15)))</formula>
    </cfRule>
  </conditionalFormatting>
  <conditionalFormatting sqref="H15:H19">
    <cfRule type="expression" priority="9">
      <formula>"IF(D21=""YES"",""7.7"",""0"")"</formula>
    </cfRule>
  </conditionalFormatting>
  <conditionalFormatting sqref="I16:I19">
    <cfRule type="notContainsBlanks" dxfId="7" priority="13">
      <formula>LEN(TRIM(I16))&gt;0</formula>
    </cfRule>
  </conditionalFormatting>
  <conditionalFormatting sqref="H21">
    <cfRule type="cellIs" dxfId="6" priority="6" operator="between">
      <formula>84</formula>
      <formula>101</formula>
    </cfRule>
    <cfRule type="cellIs" dxfId="5" priority="7" operator="between">
      <formula>50</formula>
      <formula>84</formula>
    </cfRule>
    <cfRule type="cellIs" dxfId="4" priority="8" operator="between">
      <formula>0</formula>
      <formula>49</formula>
    </cfRule>
  </conditionalFormatting>
  <conditionalFormatting sqref="G22">
    <cfRule type="containsText" dxfId="3" priority="3" operator="containsText" text="High">
      <formula>NOT(ISERROR(SEARCH("High",G22)))</formula>
    </cfRule>
    <cfRule type="containsText" dxfId="2" priority="4" operator="containsText" text="Med">
      <formula>NOT(ISERROR(SEARCH("Med",G22)))</formula>
    </cfRule>
    <cfRule type="containsText" dxfId="1" priority="5" operator="containsText" text="Low">
      <formula>NOT(ISERROR(SEARCH("Low",G22)))</formula>
    </cfRule>
  </conditionalFormatting>
  <conditionalFormatting sqref="I16:I19">
    <cfRule type="containsText" priority="2" stopIfTrue="1" operator="containsText" text="Ensure corrective action taken. Reccommended to track actions in PIM">
      <formula>NOT(ISERROR(SEARCH("Ensure corrective action taken. Reccommended to track actions in PIM",I16)))</formula>
    </cfRule>
  </conditionalFormatting>
  <conditionalFormatting sqref="F15:G19">
    <cfRule type="cellIs" dxfId="0" priority="1" operator="between">
      <formula>0</formula>
      <formula>0</formula>
    </cfRule>
  </conditionalFormatting>
  <printOptions horizontalCentered="1"/>
  <pageMargins left="0.4" right="0.4" top="0.6" bottom="0.5" header="0.5" footer="0.25"/>
  <pageSetup paperSize="9" scale="72" orientation="landscape" horizontalDpi="4294967295" verticalDpi="4294967295" r:id="rId1"/>
  <headerFooter alignWithMargins="0">
    <oddHeader>&amp;CHSE Tracker</oddHeader>
    <oddFooter>&amp;C14/01/2019 V.03&amp;R&amp;"Trebuchet MS,Regular"&amp;8Page &amp;P of &amp;N</oddFooter>
  </headerFooter>
  <ignoredErrors>
    <ignoredError sqref="F1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7D1EE79E60344824E760B72401DCD" ma:contentTypeVersion="24" ma:contentTypeDescription="Create a new document." ma:contentTypeScope="" ma:versionID="6ff9f7d33ba1a101a7aa734237f058ef">
  <xsd:schema xmlns:xsd="http://www.w3.org/2001/XMLSchema" xmlns:xs="http://www.w3.org/2001/XMLSchema" xmlns:p="http://schemas.microsoft.com/office/2006/metadata/properties" xmlns:ns2="4e08bec3-6e5c-4fb3-a2b0-951dae00c3f7" xmlns:ns3="de9550f0-de3c-4272-a9da-276f7a4be8d9" targetNamespace="http://schemas.microsoft.com/office/2006/metadata/properties" ma:root="true" ma:fieldsID="4e3edfbcd136b0388c91a7d7d4c9e12d" ns2:_="" ns3:_="">
    <xsd:import namespace="4e08bec3-6e5c-4fb3-a2b0-951dae00c3f7"/>
    <xsd:import namespace="de9550f0-de3c-4272-a9da-276f7a4be8d9"/>
    <xsd:element name="properties">
      <xsd:complexType>
        <xsd:sequence>
          <xsd:element name="documentManagement">
            <xsd:complexType>
              <xsd:all>
                <xsd:element ref="ns2:vTitle" minOccurs="0"/>
                <xsd:element ref="ns2:Category" minOccurs="0"/>
                <xsd:element ref="ns2:RefIDURL" minOccurs="0"/>
                <xsd:element ref="ns2:BackToHSEDocument" minOccurs="0"/>
                <xsd:element ref="ns2:DevelTeamName" minOccurs="0"/>
                <xsd:element ref="ns2:ProcessOwner" minOccurs="0"/>
                <xsd:element ref="ns2:ProcessAuthor" minOccurs="0"/>
                <xsd:element ref="ns2:ISORef" minOccurs="0"/>
                <xsd:element ref="ns2:DateIssued" minOccurs="0"/>
                <xsd:element ref="ns2:ProcessNo" minOccurs="0"/>
                <xsd:element ref="ns2:DocumentVersion" minOccurs="0"/>
                <xsd:element ref="ns3:SharedWithUsers" minOccurs="0"/>
                <xsd:element ref="ns2:ControlledDoc" minOccurs="0"/>
                <xsd:element ref="ns2:IsPopUp" minOccurs="0"/>
                <xsd:element ref="ns2:CMSDocsSecurityClassification" minOccurs="0"/>
                <xsd:element ref="ns2:HSESearchKeywords" minOccurs="0"/>
                <xsd:element ref="ns2:ViewerType" minOccurs="0"/>
                <xsd:element ref="ns2:ExpiryDate" minOccurs="0"/>
                <xsd:element ref="ns2:DocTypeClassification" minOccurs="0"/>
                <xsd:element ref="ns2:Levels" minOccurs="0"/>
                <xsd:element ref="ns2:Order0" minOccurs="0"/>
                <xsd:element ref="ns2:Alert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8bec3-6e5c-4fb3-a2b0-951dae00c3f7" elementFormDefault="qualified">
    <xsd:import namespace="http://schemas.microsoft.com/office/2006/documentManagement/types"/>
    <xsd:import namespace="http://schemas.microsoft.com/office/infopath/2007/PartnerControls"/>
    <xsd:element name="vTitle" ma:index="1" nillable="true" ma:displayName="vTitle" ma:internalName="vTitle">
      <xsd:simpleType>
        <xsd:restriction base="dms:Text">
          <xsd:maxLength value="255"/>
        </xsd:restriction>
      </xsd:simpleType>
    </xsd:element>
    <xsd:element name="Category" ma:index="3" nillable="true" ma:displayName="Category" ma:list="{b854a5c6-2105-49df-9694-9a26bb9e819a}" ma:internalName="Category" ma:showField="Title">
      <xsd:simpleType>
        <xsd:restriction base="dms:Lookup"/>
      </xsd:simpleType>
    </xsd:element>
    <xsd:element name="RefIDURL" ma:index="4" nillable="true" ma:displayName="RefIDURL" ma:internalName="RefIDURL">
      <xsd:simpleType>
        <xsd:restriction base="dms:Text">
          <xsd:maxLength value="255"/>
        </xsd:restriction>
      </xsd:simpleType>
    </xsd:element>
    <xsd:element name="BackToHSEDocument" ma:index="11" nillable="true" ma:displayName="BackToHSEDocument" ma:list="{4e08bec3-6e5c-4fb3-a2b0-951dae00c3f7}" ma:internalName="BackToHSEDocument" ma:showField="RefIDURL">
      <xsd:simpleType>
        <xsd:restriction base="dms:Lookup"/>
      </xsd:simpleType>
    </xsd:element>
    <xsd:element name="DevelTeamName" ma:index="12" nillable="true" ma:displayName="DevelTeamName" ma:internalName="DevelTeamName">
      <xsd:simpleType>
        <xsd:restriction base="dms:Text">
          <xsd:maxLength value="255"/>
        </xsd:restriction>
      </xsd:simpleType>
    </xsd:element>
    <xsd:element name="ProcessOwner" ma:index="13" nillable="true" ma:displayName="ProcessOwner" ma:internalName="ProcessOwner">
      <xsd:simpleType>
        <xsd:restriction base="dms:Text">
          <xsd:maxLength value="255"/>
        </xsd:restriction>
      </xsd:simpleType>
    </xsd:element>
    <xsd:element name="ProcessAuthor" ma:index="14" nillable="true" ma:displayName="ProcessAuthor" ma:internalName="ProcessAuthor">
      <xsd:simpleType>
        <xsd:restriction base="dms:Text">
          <xsd:maxLength value="255"/>
        </xsd:restriction>
      </xsd:simpleType>
    </xsd:element>
    <xsd:element name="ISORef" ma:index="15" nillable="true" ma:displayName="ISORef" ma:internalName="ISORef">
      <xsd:simpleType>
        <xsd:restriction base="dms:Text">
          <xsd:maxLength value="255"/>
        </xsd:restriction>
      </xsd:simpleType>
    </xsd:element>
    <xsd:element name="DateIssued" ma:index="16" nillable="true" ma:displayName="DateIssued" ma:format="DateOnly" ma:internalName="DateIssued">
      <xsd:simpleType>
        <xsd:restriction base="dms:DateTime"/>
      </xsd:simpleType>
    </xsd:element>
    <xsd:element name="ProcessNo" ma:index="17" nillable="true" ma:displayName="ProcessNo" ma:internalName="ProcessNo">
      <xsd:simpleType>
        <xsd:restriction base="dms:Text">
          <xsd:maxLength value="255"/>
        </xsd:restriction>
      </xsd:simpleType>
    </xsd:element>
    <xsd:element name="DocumentVersion" ma:index="18" nillable="true" ma:displayName="DocumentVersion" ma:internalName="DocumentVersion">
      <xsd:simpleType>
        <xsd:restriction base="dms:Text">
          <xsd:maxLength value="255"/>
        </xsd:restriction>
      </xsd:simpleType>
    </xsd:element>
    <xsd:element name="ControlledDoc" ma:index="20" nillable="true" ma:displayName="ControlledDoc" ma:default="1" ma:internalName="ControlledDoc">
      <xsd:simpleType>
        <xsd:restriction base="dms:Boolean"/>
      </xsd:simpleType>
    </xsd:element>
    <xsd:element name="IsPopUp" ma:index="21" nillable="true" ma:displayName="IsPopUp" ma:default="0" ma:internalName="IsPopUp">
      <xsd:simpleType>
        <xsd:restriction base="dms:Boolean"/>
      </xsd:simpleType>
    </xsd:element>
    <xsd:element name="CMSDocsSecurityClassification" ma:index="22" nillable="true" ma:displayName="CMSDocsSecurityClassification" ma:internalName="CMSDocsSecurityClassification">
      <xsd:simpleType>
        <xsd:restriction base="dms:Text">
          <xsd:maxLength value="255"/>
        </xsd:restriction>
      </xsd:simpleType>
    </xsd:element>
    <xsd:element name="HSESearchKeywords" ma:index="23" nillable="true" ma:displayName="HSESearchKeywords" ma:internalName="HSESearchKeywords">
      <xsd:simpleType>
        <xsd:restriction base="dms:Text">
          <xsd:maxLength value="255"/>
        </xsd:restriction>
      </xsd:simpleType>
    </xsd:element>
    <xsd:element name="ViewerType" ma:index="24" nillable="true" ma:displayName="ViewerType" ma:default="Custom" ma:internalName="ViewerType">
      <xsd:simpleType>
        <xsd:restriction base="dms:Text">
          <xsd:maxLength value="255"/>
        </xsd:restriction>
      </xsd:simpleType>
    </xsd:element>
    <xsd:element name="ExpiryDate" ma:index="25" nillable="true" ma:displayName="ExpiryDate" ma:format="DateOnly" ma:internalName="ExpiryDate">
      <xsd:simpleType>
        <xsd:restriction base="dms:DateTime"/>
      </xsd:simpleType>
    </xsd:element>
    <xsd:element name="DocTypeClassification" ma:index="27" nillable="true" ma:displayName="DocTypeClassification" ma:default="Default" ma:format="Dropdown" ma:internalName="DocTypeClassification">
      <xsd:simpleType>
        <xsd:restriction base="dms:Choice">
          <xsd:enumeration value="Default"/>
          <xsd:enumeration value="Checklist"/>
          <xsd:enumeration value="Template"/>
        </xsd:restriction>
      </xsd:simpleType>
    </xsd:element>
    <xsd:element name="Levels" ma:index="28" nillable="true" ma:displayName="Levels" ma:internalName="Levels">
      <xsd:simpleType>
        <xsd:restriction base="dms:Text">
          <xsd:maxLength value="255"/>
        </xsd:restriction>
      </xsd:simpleType>
    </xsd:element>
    <xsd:element name="Order0" ma:index="29" nillable="true" ma:displayName="Order" ma:internalName="Order0">
      <xsd:simpleType>
        <xsd:restriction base="dms:Number"/>
      </xsd:simpleType>
    </xsd:element>
    <xsd:element name="AlertUpdate" ma:index="30" nillable="true" ma:displayName="AlertUpdate" ma:internalName="AlertUpda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550f0-de3c-4272-a9da-276f7a4be8d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yDate xmlns="4e08bec3-6e5c-4fb3-a2b0-951dae00c3f7">2026-11-01T20:00:00+00:00</ExpiryDate>
    <DocumentVersion xmlns="4e08bec3-6e5c-4fb3-a2b0-951dae00c3f7" xsi:nil="true"/>
    <ViewerType xmlns="4e08bec3-6e5c-4fb3-a2b0-951dae00c3f7">Default</ViewerType>
    <ProcessNo xmlns="4e08bec3-6e5c-4fb3-a2b0-951dae00c3f7">PR-1980-C-L3</ProcessNo>
    <ISORef xmlns="4e08bec3-6e5c-4fb3-a2b0-951dae00c3f7">1</ISORef>
    <RefIDURL xmlns="4e08bec3-6e5c-4fb3-a2b0-951dae00c3f7">PR-1980-C-L3</RefIDURL>
    <Levels xmlns="4e08bec3-6e5c-4fb3-a2b0-951dae00c3f7">L3</Levels>
    <DocTypeClassification xmlns="4e08bec3-6e5c-4fb3-a2b0-951dae00c3f7">Checklist</DocTypeClassification>
    <BackToHSEDocument xmlns="4e08bec3-6e5c-4fb3-a2b0-951dae00c3f7" xsi:nil="true"/>
    <vTitle xmlns="4e08bec3-6e5c-4fb3-a2b0-951dae00c3f7">HSE Competence Assurance Framework</vTitle>
    <ProcessOwner xmlns="4e08bec3-6e5c-4fb3-a2b0-951dae00c3f7">MSEM - Corporate Health Safety &amp; Envirn Manager</ProcessOwner>
    <DateIssued xmlns="4e08bec3-6e5c-4fb3-a2b0-951dae00c3f7">2021-05-24T20:00:00+00:00</DateIssued>
    <HSESearchKeywords xmlns="4e08bec3-6e5c-4fb3-a2b0-951dae00c3f7" xsi:nil="true"/>
    <Category xmlns="4e08bec3-6e5c-4fb3-a2b0-951dae00c3f7">4</Category>
    <CMSDocsSecurityClassification xmlns="4e08bec3-6e5c-4fb3-a2b0-951dae00c3f7">Unrestricted</CMSDocsSecurityClassification>
    <ProcessAuthor xmlns="4e08bec3-6e5c-4fb3-a2b0-951dae00c3f7">Hashmi, Rashid MSE15</ProcessAuthor>
    <ControlledDoc xmlns="4e08bec3-6e5c-4fb3-a2b0-951dae00c3f7">true</ControlledDoc>
    <IsPopUp xmlns="4e08bec3-6e5c-4fb3-a2b0-951dae00c3f7">false</IsPopUp>
    <DevelTeamName xmlns="4e08bec3-6e5c-4fb3-a2b0-951dae00c3f7" xsi:nil="true"/>
    <AlertUpdate xmlns="4e08bec3-6e5c-4fb3-a2b0-951dae00c3f7">
      <Url xsi:nil="true"/>
      <Description xsi:nil="true"/>
    </AlertUpdate>
    <Order0 xmlns="4e08bec3-6e5c-4fb3-a2b0-951dae00c3f7" xsi:nil="true"/>
  </documentManagement>
</p:properties>
</file>

<file path=customXml/itemProps1.xml><?xml version="1.0" encoding="utf-8"?>
<ds:datastoreItem xmlns:ds="http://schemas.openxmlformats.org/officeDocument/2006/customXml" ds:itemID="{561BDCBE-877B-4ABC-AE5A-14F07C8B6686}"/>
</file>

<file path=customXml/itemProps2.xml><?xml version="1.0" encoding="utf-8"?>
<ds:datastoreItem xmlns:ds="http://schemas.openxmlformats.org/officeDocument/2006/customXml" ds:itemID="{57AE9453-1C3E-4EAC-950C-A0462B2FD7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E0C2A5-90D8-4245-AFCF-3FFBA153F994}">
  <ds:schemaRefs>
    <ds:schemaRef ds:uri="http://www.w3.org/XML/1998/namespace"/>
    <ds:schemaRef ds:uri="7c28dda4-d0ca-4344-b6a5-ce3ac05cc92d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ba4cfd4-b64c-479e-8fb1-117def0c940f"/>
    <ds:schemaRef ds:uri="http://purl.org/dc/elements/1.1/"/>
    <ds:schemaRef ds:uri="4e08bec3-6e5c-4fb3-a2b0-951dae00c3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</vt:lpstr>
      <vt:lpstr>Checks</vt:lpstr>
      <vt:lpstr>Final L3 Report</vt:lpstr>
      <vt:lpstr>'Final L3 Report'!Print_Area</vt:lpstr>
    </vt:vector>
  </TitlesOfParts>
  <Company>PDO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PR-1980-C-L3</dc:title>
  <dc:creator>Wahaibi, Sami MSE533</dc:creator>
  <cp:lastModifiedBy>Othmani, Adnan MSE531</cp:lastModifiedBy>
  <dcterms:created xsi:type="dcterms:W3CDTF">2021-04-20T09:35:36Z</dcterms:created>
  <dcterms:modified xsi:type="dcterms:W3CDTF">2021-10-20T03:38:00Z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0x010100C797D1EE79E60344824E760B72401DCD</vt:lpwstr>
  </property>
  <property fmtid="{D5CDD505-2E9C-101B-9397-08002B2CF9AE}" pid="3" name="DocumentType">
    <vt:lpwstr>475;#Procedure|8ace6414-5431-4d9a-b621-0f6e359ce42f</vt:lpwstr>
  </property>
  <property fmtid="{D5CDD505-2E9C-101B-9397-08002B2CF9AE}" pid="4" name="CMSDepartment">
    <vt:lpwstr>491;#MSEM|6bf32c16-9aaf-4376-afa8-27e5e54a686a</vt:lpwstr>
  </property>
  <property fmtid="{D5CDD505-2E9C-101B-9397-08002B2CF9AE}" pid="5" name="Discipline">
    <vt:lpwstr>345;#HSE|44186c04-9fe2-400a-8fda-bf40bf3ac852</vt:lpwstr>
  </property>
</Properties>
</file>