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USNAS04\MSE_n\N_MSE5\02 Daily activities\05 HSE Auditing &amp; Assurance\Assurance\L3 Assurance\2021 L3 Assurance sheets\checked\"/>
    </mc:Choice>
  </mc:AlternateContent>
  <xr:revisionPtr revIDLastSave="0" documentId="13_ncr:1_{77D528E3-F79A-4DDA-8A13-C2FCEA8E5730}" xr6:coauthVersionLast="45" xr6:coauthVersionMax="45" xr10:uidLastSave="{00000000-0000-0000-0000-000000000000}"/>
  <bookViews>
    <workbookView xWindow="-108" yWindow="-108" windowWidth="23256" windowHeight="12576" xr2:uid="{F66EB682-9D8F-4FF3-938B-0CBF39AEB6B1}"/>
  </bookViews>
  <sheets>
    <sheet name="Read me" sheetId="2" r:id="rId1"/>
    <sheet name="2- Checks" sheetId="4" r:id="rId2"/>
    <sheet name="1- L3 Report page" sheetId="3" r:id="rId3"/>
  </sheets>
  <definedNames>
    <definedName name="mole_wt">#REF!</definedName>
    <definedName name="_xlnm.Print_Area" localSheetId="2">'1- L3 Report page'!$B$12:$I$14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3" l="1"/>
  <c r="G10" i="3"/>
  <c r="G9" i="3"/>
  <c r="G5" i="3"/>
  <c r="D11" i="3"/>
  <c r="D10" i="3"/>
  <c r="D9" i="3"/>
  <c r="D8" i="3"/>
  <c r="D7" i="3"/>
  <c r="F19" i="3" l="1"/>
  <c r="E33" i="4" l="1"/>
  <c r="E29" i="4"/>
  <c r="E25" i="4"/>
  <c r="E21" i="4"/>
  <c r="E16" i="4"/>
  <c r="E14" i="4"/>
  <c r="E13" i="4"/>
  <c r="E11" i="4"/>
  <c r="E9" i="4"/>
  <c r="F23" i="3" l="1"/>
  <c r="F22" i="3"/>
  <c r="F21" i="3"/>
  <c r="F20" i="3"/>
  <c r="F18" i="3"/>
  <c r="F17" i="3"/>
  <c r="F16" i="3"/>
  <c r="E23" i="3"/>
  <c r="H23" i="3" s="1"/>
  <c r="E22" i="3"/>
  <c r="E20" i="3"/>
  <c r="E19" i="3"/>
  <c r="H19" i="3" s="1"/>
  <c r="E18" i="3"/>
  <c r="H18" i="3" s="1"/>
  <c r="E16" i="3"/>
  <c r="I16" i="3" s="1"/>
  <c r="H20" i="3" l="1"/>
  <c r="I20" i="3"/>
  <c r="I22" i="3"/>
  <c r="H16" i="3"/>
  <c r="H22" i="3"/>
  <c r="E17" i="3"/>
  <c r="H17" i="3" s="1"/>
  <c r="I17" i="3" l="1"/>
  <c r="J17" i="3"/>
  <c r="E15" i="3"/>
  <c r="I15" i="3" s="1"/>
  <c r="E21" i="3"/>
  <c r="I21" i="3" s="1"/>
  <c r="F15" i="3"/>
  <c r="H21" i="3" l="1"/>
  <c r="H15" i="3"/>
  <c r="J16" i="3"/>
  <c r="J20" i="3"/>
  <c r="I19" i="3"/>
  <c r="J19" i="3"/>
  <c r="J18" i="3"/>
  <c r="I23" i="3"/>
  <c r="J23" i="3"/>
  <c r="I18" i="3"/>
  <c r="H25" i="3" l="1"/>
  <c r="J15" i="3"/>
  <c r="K15" i="3" s="1"/>
  <c r="K18" i="3"/>
  <c r="G26" i="3" l="1"/>
  <c r="G27" i="3"/>
</calcChain>
</file>

<file path=xl/sharedStrings.xml><?xml version="1.0" encoding="utf-8"?>
<sst xmlns="http://schemas.openxmlformats.org/spreadsheetml/2006/main" count="105" uniqueCount="82">
  <si>
    <t>High risk</t>
  </si>
  <si>
    <t>0-49%</t>
  </si>
  <si>
    <t>Med Risk</t>
  </si>
  <si>
    <t>50-84%</t>
  </si>
  <si>
    <t>Low risk</t>
  </si>
  <si>
    <t>85-100 %</t>
  </si>
  <si>
    <t>RAM</t>
  </si>
  <si>
    <t>Over all Risk</t>
  </si>
  <si>
    <t>%</t>
  </si>
  <si>
    <t xml:space="preserve">L3 Scoring </t>
  </si>
  <si>
    <t>Section scores</t>
  </si>
  <si>
    <t>Indivsual scores</t>
  </si>
  <si>
    <t>Mandatory action</t>
  </si>
  <si>
    <t xml:space="preserve">Scoring </t>
  </si>
  <si>
    <t xml:space="preserve">Comments </t>
  </si>
  <si>
    <t xml:space="preserve">Status </t>
  </si>
  <si>
    <t>No.</t>
  </si>
  <si>
    <t>* Verification of compliance to requirements and procedures in processes.</t>
  </si>
  <si>
    <t>Name &amp; Ref. Ind.</t>
  </si>
  <si>
    <t>Area Supervisor:</t>
  </si>
  <si>
    <t>Contractor Number:</t>
  </si>
  <si>
    <t>Inspection Team:</t>
  </si>
  <si>
    <t>Contractor Name:</t>
  </si>
  <si>
    <t>Inspection Location:</t>
  </si>
  <si>
    <t xml:space="preserve">Inspection Date: </t>
  </si>
  <si>
    <t>Scope:</t>
  </si>
  <si>
    <t>Related Document:</t>
  </si>
  <si>
    <t xml:space="preserve">Inspector (Lead): </t>
  </si>
  <si>
    <t>Inspection Title:</t>
  </si>
  <si>
    <t>NO</t>
  </si>
  <si>
    <t>YES</t>
  </si>
  <si>
    <t>No IVMS critical event reported in last 12 months</t>
  </si>
  <si>
    <t>STATUS</t>
  </si>
  <si>
    <t>YES/NO</t>
  </si>
  <si>
    <t>How / What to check</t>
  </si>
  <si>
    <t xml:space="preserve">Assurance on </t>
  </si>
  <si>
    <t>Sr No.</t>
  </si>
  <si>
    <t>L3 Score</t>
  </si>
  <si>
    <t>SCORE</t>
  </si>
  <si>
    <t>SP-2194 Specification for Environmental Management</t>
  </si>
  <si>
    <t>SP 2194 Specification for Environmental Management - Level 3 Assurance (Inspection)</t>
  </si>
  <si>
    <t>SP 2194 Specification for Environmental Management</t>
  </si>
  <si>
    <r>
      <rPr>
        <b/>
        <sz val="11"/>
        <rFont val="Arial"/>
        <family val="2"/>
      </rPr>
      <t>To check: T</t>
    </r>
    <r>
      <rPr>
        <sz val="11"/>
        <rFont val="Arial"/>
        <family val="2"/>
      </rPr>
      <t xml:space="preserve">he risk associated and any other concerns which might impact our environment within PDO process and activities. 
</t>
    </r>
  </si>
  <si>
    <t>All personal working on site have the required knowledge and skills to perform the work in an environmental responsible manner?</t>
  </si>
  <si>
    <t>Employees aware of the specific environmental impacts from their site and their responsibilities?</t>
  </si>
  <si>
    <t>Randomly select different workers (3 Sample) &amp; ensure their understanding on environmental emergency procedures and reporting?</t>
  </si>
  <si>
    <t>All personal working on site have been trained to perform the work in an environmental responsible manner?</t>
  </si>
  <si>
    <t>Environmental issues, concerns &amp; controls has been discussed in daily toolbox talks TBT meetings?</t>
  </si>
  <si>
    <t>Controls/barriers are implemented in place?</t>
  </si>
  <si>
    <t>All required copies of relevant permit/license for the site available, displayed and staff familiar with permit conditions?</t>
  </si>
  <si>
    <t>An Environmental Aspect/Impact register exist, risk assessed and controls measures are implemented and maintained?</t>
  </si>
  <si>
    <t>Approved &amp; Valid aspect impact register available?</t>
  </si>
  <si>
    <t>Randomly, check 3 effective management and monitoring controls in site?</t>
  </si>
  <si>
    <t>Hazardous and non-hazardous waste are properly managed at work-environment.</t>
  </si>
  <si>
    <t>Waste disposal system in place and monitored?</t>
  </si>
  <si>
    <t>Hazardous and non-hazardous waste are segregated at source and kept in skips?</t>
  </si>
  <si>
    <t>Waste Skips are all in good condition, clearly labeled/ color coded?</t>
  </si>
  <si>
    <t>Waste labeling and signage is evident?</t>
  </si>
  <si>
    <t>Waste consignment notes (White and Yellow forms) are available and filled correctly?</t>
  </si>
  <si>
    <t>Risk of exposure to toxic chemicals and other hazardous materials sourced from sewage treatment plant STP/tank are maintained and monitored safety?</t>
  </si>
  <si>
    <t>STP units/tank free from leaks and odors?</t>
  </si>
  <si>
    <t>Workers used proper PPEs?</t>
  </si>
  <si>
    <t>Removal of sewage takes place frequently and no signs of leakages?</t>
  </si>
  <si>
    <t>Is Housekeeping maintained?</t>
  </si>
  <si>
    <t>Chemicals (including oil drums) are stored properly according to the MSDS/SHOC cards and other related facilities are well managed?</t>
  </si>
  <si>
    <t>Hazardous waste storage is free from chemical spillages/ leakages?</t>
  </si>
  <si>
    <t xml:space="preserve">	Used Oil drums are kept on a concrete base?</t>
  </si>
  <si>
    <t xml:space="preserve">	Secondary containment bunds for chemical spillage control available (during filling/delivery)?</t>
  </si>
  <si>
    <t>All employees are fully aware of emergency procedures to deal with accidental spillages when occurred?</t>
  </si>
  <si>
    <t>Randomly select different workers (3 Sample) &amp; ensure their understanding on Oil Spill Response and procedure?</t>
  </si>
  <si>
    <t>Provision of Spill kits available on site?</t>
  </si>
  <si>
    <t>Visible and reachable by everyone?</t>
  </si>
  <si>
    <t>Proper housekeeping implemented and followed at work-location?</t>
  </si>
  <si>
    <t>Material storage - pipes/tubing, lumber, sheet metal, etc. racked or stacked neatly and securely.</t>
  </si>
  <si>
    <t xml:space="preserve">	Waste metal collected in bin/clearly marked.</t>
  </si>
  <si>
    <t xml:space="preserve">	Unwanted items kept in designated area.</t>
  </si>
  <si>
    <t>Valid site Environmental Permit/Certificate, STP, available and displayed?</t>
  </si>
  <si>
    <t>Safety equipment (PPE, eye washer …etc.) and chemical spill clean-up kit available?</t>
  </si>
  <si>
    <t>Requirement</t>
  </si>
  <si>
    <t>Over all Risk
Non compliance to 1 critical requriment</t>
  </si>
  <si>
    <t>Contract Number:</t>
  </si>
  <si>
    <t>Contractor Name (if any):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</si>
</sst>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DE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top"/>
    </xf>
    <xf numFmtId="0" fontId="3" fillId="0" borderId="0" xfId="1" applyFont="1"/>
    <xf numFmtId="0" fontId="3" fillId="2" borderId="1" xfId="1" applyFont="1" applyFill="1" applyBorder="1" applyAlignment="1">
      <alignment vertical="center"/>
    </xf>
    <xf numFmtId="0" fontId="3" fillId="2" borderId="4" xfId="1" applyFont="1" applyFill="1" applyBorder="1"/>
    <xf numFmtId="0" fontId="3" fillId="2" borderId="5" xfId="1" applyFont="1" applyFill="1" applyBorder="1"/>
    <xf numFmtId="0" fontId="3" fillId="4" borderId="4" xfId="1" applyFont="1" applyFill="1" applyBorder="1"/>
    <xf numFmtId="0" fontId="3" fillId="4" borderId="5" xfId="1" applyFont="1" applyFill="1" applyBorder="1"/>
    <xf numFmtId="0" fontId="3" fillId="5" borderId="7" xfId="1" applyFont="1" applyFill="1" applyBorder="1"/>
    <xf numFmtId="0" fontId="3" fillId="5" borderId="8" xfId="1" applyFont="1" applyFill="1" applyBorder="1"/>
    <xf numFmtId="0" fontId="3" fillId="6" borderId="10" xfId="1" applyFont="1" applyFill="1" applyBorder="1" applyAlignment="1">
      <alignment horizontal="center" vertical="center"/>
    </xf>
    <xf numFmtId="1" fontId="3" fillId="6" borderId="1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3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3" borderId="9" xfId="1" applyFont="1" applyFill="1" applyBorder="1" applyAlignment="1" applyProtection="1">
      <alignment vertical="center"/>
      <protection locked="0"/>
    </xf>
    <xf numFmtId="0" fontId="7" fillId="9" borderId="9" xfId="1" applyFont="1" applyFill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8" fillId="10" borderId="0" xfId="1" applyFont="1" applyFill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0" fillId="0" borderId="0" xfId="1" applyFont="1"/>
    <xf numFmtId="0" fontId="12" fillId="12" borderId="5" xfId="1" applyFont="1" applyFill="1" applyBorder="1" applyAlignment="1">
      <alignment vertical="center" wrapText="1"/>
    </xf>
    <xf numFmtId="0" fontId="12" fillId="0" borderId="0" xfId="1" applyFont="1"/>
    <xf numFmtId="0" fontId="16" fillId="0" borderId="0" xfId="1" applyFont="1"/>
    <xf numFmtId="0" fontId="5" fillId="4" borderId="14" xfId="1" applyFont="1" applyFill="1" applyBorder="1" applyAlignment="1">
      <alignment horizontal="center" vertical="center"/>
    </xf>
    <xf numFmtId="0" fontId="3" fillId="8" borderId="13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3" fillId="8" borderId="12" xfId="1" applyFont="1" applyFill="1" applyBorder="1" applyAlignment="1">
      <alignment horizontal="center" vertical="center"/>
    </xf>
    <xf numFmtId="0" fontId="3" fillId="8" borderId="37" xfId="1" applyFont="1" applyFill="1" applyBorder="1" applyAlignment="1">
      <alignment horizontal="center" vertical="center"/>
    </xf>
    <xf numFmtId="0" fontId="5" fillId="8" borderId="11" xfId="1" applyFont="1" applyFill="1" applyBorder="1" applyAlignment="1">
      <alignment horizontal="center" vertical="center"/>
    </xf>
    <xf numFmtId="0" fontId="3" fillId="8" borderId="37" xfId="1" applyFont="1" applyFill="1" applyBorder="1" applyAlignment="1">
      <alignment horizontal="center" vertical="center" wrapText="1"/>
    </xf>
    <xf numFmtId="0" fontId="1" fillId="6" borderId="5" xfId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13" borderId="5" xfId="1" applyFont="1" applyFill="1" applyBorder="1" applyAlignment="1">
      <alignment vertical="center" wrapText="1"/>
    </xf>
    <xf numFmtId="0" fontId="1" fillId="0" borderId="0" xfId="1" applyFill="1"/>
    <xf numFmtId="0" fontId="2" fillId="0" borderId="0" xfId="1" applyFont="1" applyBorder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8" borderId="4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8" xfId="1" applyFont="1" applyFill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/>
    </xf>
    <xf numFmtId="0" fontId="2" fillId="0" borderId="42" xfId="1" applyFont="1" applyBorder="1" applyAlignment="1">
      <alignment horizontal="left" vertical="top"/>
    </xf>
    <xf numFmtId="0" fontId="2" fillId="0" borderId="37" xfId="1" applyFont="1" applyBorder="1" applyAlignment="1">
      <alignment horizontal="center" vertical="center"/>
    </xf>
    <xf numFmtId="0" fontId="2" fillId="0" borderId="11" xfId="1" applyFont="1" applyBorder="1" applyAlignment="1" applyProtection="1">
      <alignment horizontal="left" vertical="top" wrapText="1"/>
      <protection locked="0"/>
    </xf>
    <xf numFmtId="0" fontId="1" fillId="0" borderId="0" xfId="1" applyAlignment="1"/>
    <xf numFmtId="0" fontId="7" fillId="0" borderId="14" xfId="1" applyFont="1" applyBorder="1" applyAlignment="1" applyProtection="1">
      <alignment vertical="center"/>
      <protection locked="0"/>
    </xf>
    <xf numFmtId="0" fontId="1" fillId="0" borderId="29" xfId="1" applyBorder="1"/>
    <xf numFmtId="0" fontId="7" fillId="0" borderId="13" xfId="1" applyFont="1" applyBorder="1" applyAlignment="1" applyProtection="1">
      <alignment vertical="center"/>
      <protection locked="0"/>
    </xf>
    <xf numFmtId="0" fontId="1" fillId="0" borderId="19" xfId="1" applyBorder="1"/>
    <xf numFmtId="0" fontId="6" fillId="0" borderId="16" xfId="1" applyFont="1" applyBorder="1" applyAlignment="1" applyProtection="1">
      <alignment vertical="center"/>
      <protection locked="0"/>
    </xf>
    <xf numFmtId="0" fontId="7" fillId="0" borderId="12" xfId="1" applyFont="1" applyBorder="1" applyAlignment="1" applyProtection="1">
      <alignment vertical="center"/>
      <protection locked="0"/>
    </xf>
    <xf numFmtId="0" fontId="4" fillId="6" borderId="3" xfId="1" applyFont="1" applyFill="1" applyBorder="1" applyAlignment="1">
      <alignment horizontal="left" vertical="center" wrapText="1"/>
    </xf>
    <xf numFmtId="0" fontId="7" fillId="0" borderId="44" xfId="1" applyFont="1" applyBorder="1" applyAlignment="1" applyProtection="1">
      <alignment vertical="center"/>
      <protection locked="0"/>
    </xf>
    <xf numFmtId="0" fontId="6" fillId="0" borderId="34" xfId="1" applyFont="1" applyBorder="1" applyAlignment="1" applyProtection="1">
      <alignment vertical="center"/>
      <protection locked="0"/>
    </xf>
    <xf numFmtId="0" fontId="6" fillId="0" borderId="4" xfId="1" applyFont="1" applyBorder="1" applyAlignment="1" applyProtection="1">
      <alignment vertical="center"/>
      <protection locked="0"/>
    </xf>
    <xf numFmtId="0" fontId="6" fillId="0" borderId="45" xfId="1" applyFont="1" applyBorder="1" applyAlignment="1" applyProtection="1">
      <alignment vertical="center"/>
      <protection locked="0"/>
    </xf>
    <xf numFmtId="0" fontId="6" fillId="0" borderId="46" xfId="1" applyFont="1" applyBorder="1" applyAlignment="1" applyProtection="1">
      <alignment vertical="center"/>
      <protection locked="0"/>
    </xf>
    <xf numFmtId="0" fontId="15" fillId="13" borderId="10" xfId="1" applyFont="1" applyFill="1" applyBorder="1"/>
    <xf numFmtId="0" fontId="15" fillId="13" borderId="37" xfId="1" applyFont="1" applyFill="1" applyBorder="1" applyAlignment="1"/>
    <xf numFmtId="0" fontId="15" fillId="13" borderId="37" xfId="1" applyFont="1" applyFill="1" applyBorder="1"/>
    <xf numFmtId="0" fontId="15" fillId="12" borderId="37" xfId="1" applyFont="1" applyFill="1" applyBorder="1"/>
    <xf numFmtId="0" fontId="15" fillId="13" borderId="11" xfId="1" applyFont="1" applyFill="1" applyBorder="1"/>
    <xf numFmtId="0" fontId="1" fillId="6" borderId="2" xfId="1" applyFont="1" applyFill="1" applyBorder="1" applyAlignment="1">
      <alignment vertical="center" wrapText="1"/>
    </xf>
    <xf numFmtId="0" fontId="12" fillId="12" borderId="2" xfId="1" applyFont="1" applyFill="1" applyBorder="1" applyAlignment="1">
      <alignment vertical="center" wrapText="1"/>
    </xf>
    <xf numFmtId="0" fontId="1" fillId="6" borderId="8" xfId="1" applyFont="1" applyFill="1" applyBorder="1" applyAlignment="1">
      <alignment vertical="center" wrapText="1"/>
    </xf>
    <xf numFmtId="0" fontId="12" fillId="12" borderId="8" xfId="1" applyFont="1" applyFill="1" applyBorder="1" applyAlignment="1">
      <alignment vertical="center" wrapText="1"/>
    </xf>
    <xf numFmtId="0" fontId="1" fillId="13" borderId="8" xfId="1" applyFont="1" applyFill="1" applyBorder="1" applyAlignment="1">
      <alignment vertical="center" wrapText="1"/>
    </xf>
    <xf numFmtId="0" fontId="1" fillId="13" borderId="2" xfId="1" applyFont="1" applyFill="1" applyBorder="1" applyAlignment="1">
      <alignment vertical="center" wrapText="1"/>
    </xf>
    <xf numFmtId="0" fontId="14" fillId="4" borderId="38" xfId="1" applyFont="1" applyFill="1" applyBorder="1" applyAlignment="1">
      <alignment horizontal="center" vertical="center"/>
    </xf>
    <xf numFmtId="0" fontId="13" fillId="6" borderId="47" xfId="1" applyFont="1" applyFill="1" applyBorder="1" applyAlignment="1">
      <alignment vertical="center" wrapText="1"/>
    </xf>
    <xf numFmtId="0" fontId="1" fillId="6" borderId="47" xfId="1" applyFont="1" applyFill="1" applyBorder="1" applyAlignment="1">
      <alignment vertical="center" wrapText="1"/>
    </xf>
    <xf numFmtId="0" fontId="12" fillId="12" borderId="47" xfId="1" applyFont="1" applyFill="1" applyBorder="1" applyAlignment="1">
      <alignment vertical="center" wrapText="1"/>
    </xf>
    <xf numFmtId="0" fontId="11" fillId="6" borderId="47" xfId="1" applyFont="1" applyFill="1" applyBorder="1" applyAlignment="1">
      <alignment horizontal="center" vertical="center" wrapText="1"/>
    </xf>
    <xf numFmtId="0" fontId="11" fillId="6" borderId="45" xfId="1" applyFont="1" applyFill="1" applyBorder="1" applyAlignment="1">
      <alignment horizontal="center" vertical="center" wrapText="1"/>
    </xf>
    <xf numFmtId="0" fontId="1" fillId="13" borderId="39" xfId="1" applyFont="1" applyFill="1" applyBorder="1" applyAlignment="1">
      <alignment vertical="center" wrapText="1"/>
    </xf>
    <xf numFmtId="0" fontId="12" fillId="12" borderId="39" xfId="1" applyFont="1" applyFill="1" applyBorder="1" applyAlignment="1">
      <alignment vertical="center" wrapText="1"/>
    </xf>
    <xf numFmtId="0" fontId="1" fillId="6" borderId="8" xfId="1" applyFont="1" applyFill="1" applyBorder="1" applyAlignment="1">
      <alignment horizontal="left" vertical="center" wrapText="1"/>
    </xf>
    <xf numFmtId="0" fontId="13" fillId="13" borderId="8" xfId="1" applyFont="1" applyFill="1" applyBorder="1" applyAlignment="1">
      <alignment vertical="center" wrapText="1"/>
    </xf>
    <xf numFmtId="0" fontId="13" fillId="13" borderId="2" xfId="1" applyFont="1" applyFill="1" applyBorder="1" applyAlignment="1">
      <alignment vertical="center" wrapText="1"/>
    </xf>
    <xf numFmtId="0" fontId="10" fillId="13" borderId="9" xfId="1" applyFont="1" applyFill="1" applyBorder="1" applyAlignment="1">
      <alignment horizontal="center" vertical="center"/>
    </xf>
    <xf numFmtId="0" fontId="10" fillId="13" borderId="3" xfId="1" applyFont="1" applyFill="1" applyBorder="1" applyAlignment="1">
      <alignment horizontal="center" vertical="center"/>
    </xf>
    <xf numFmtId="0" fontId="11" fillId="13" borderId="8" xfId="1" applyFont="1" applyFill="1" applyBorder="1" applyAlignment="1">
      <alignment horizontal="center" vertical="center" wrapText="1"/>
    </xf>
    <xf numFmtId="0" fontId="11" fillId="13" borderId="2" xfId="1" applyFont="1" applyFill="1" applyBorder="1" applyAlignment="1">
      <alignment horizontal="center" vertical="center" wrapText="1"/>
    </xf>
    <xf numFmtId="0" fontId="11" fillId="13" borderId="7" xfId="1" applyFont="1" applyFill="1" applyBorder="1" applyAlignment="1">
      <alignment horizontal="center" vertical="center" wrapText="1"/>
    </xf>
    <xf numFmtId="0" fontId="11" fillId="13" borderId="1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vertical="center" wrapText="1"/>
    </xf>
    <xf numFmtId="0" fontId="13" fillId="6" borderId="2" xfId="1" applyFont="1" applyFill="1" applyBorder="1" applyAlignment="1">
      <alignment vertical="center" wrapText="1"/>
    </xf>
    <xf numFmtId="0" fontId="10" fillId="6" borderId="9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/>
    </xf>
    <xf numFmtId="0" fontId="11" fillId="6" borderId="8" xfId="1" applyFont="1" applyFill="1" applyBorder="1" applyAlignment="1">
      <alignment horizontal="center" vertical="center" wrapText="1"/>
    </xf>
    <xf numFmtId="0" fontId="11" fillId="6" borderId="2" xfId="1" applyFont="1" applyFill="1" applyBorder="1" applyAlignment="1">
      <alignment horizontal="center" vertical="center" wrapText="1"/>
    </xf>
    <xf numFmtId="0" fontId="11" fillId="6" borderId="7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4" fillId="4" borderId="9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0" fillId="13" borderId="6" xfId="1" applyFont="1" applyFill="1" applyBorder="1" applyAlignment="1">
      <alignment horizontal="center" vertical="center"/>
    </xf>
    <xf numFmtId="0" fontId="10" fillId="13" borderId="21" xfId="1" applyFont="1" applyFill="1" applyBorder="1" applyAlignment="1">
      <alignment horizontal="center" vertical="center"/>
    </xf>
    <xf numFmtId="0" fontId="13" fillId="13" borderId="5" xfId="1" applyFont="1" applyFill="1" applyBorder="1" applyAlignment="1">
      <alignment vertical="center" wrapText="1"/>
    </xf>
    <xf numFmtId="0" fontId="13" fillId="13" borderId="39" xfId="1" applyFont="1" applyFill="1" applyBorder="1" applyAlignment="1">
      <alignment vertical="center" wrapText="1"/>
    </xf>
    <xf numFmtId="0" fontId="10" fillId="6" borderId="6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vertical="center" wrapText="1"/>
    </xf>
    <xf numFmtId="0" fontId="11" fillId="6" borderId="4" xfId="1" applyFont="1" applyFill="1" applyBorder="1" applyAlignment="1">
      <alignment horizontal="center" vertical="center" wrapText="1"/>
    </xf>
    <xf numFmtId="0" fontId="11" fillId="6" borderId="5" xfId="1" applyFont="1" applyFill="1" applyBorder="1" applyAlignment="1">
      <alignment horizontal="center" vertical="center" wrapText="1"/>
    </xf>
    <xf numFmtId="0" fontId="7" fillId="0" borderId="38" xfId="1" applyFont="1" applyBorder="1" applyAlignment="1" applyProtection="1">
      <alignment horizontal="center" vertical="center" wrapText="1"/>
      <protection locked="0"/>
    </xf>
    <xf numFmtId="0" fontId="7" fillId="0" borderId="42" xfId="1" applyFont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14" fillId="4" borderId="6" xfId="1" applyFont="1" applyFill="1" applyBorder="1" applyAlignment="1">
      <alignment horizontal="center" vertical="center"/>
    </xf>
    <xf numFmtId="0" fontId="11" fillId="13" borderId="5" xfId="1" applyFont="1" applyFill="1" applyBorder="1" applyAlignment="1">
      <alignment horizontal="center" vertical="center" wrapText="1"/>
    </xf>
    <xf numFmtId="0" fontId="11" fillId="13" borderId="4" xfId="1" applyFont="1" applyFill="1" applyBorder="1" applyAlignment="1">
      <alignment horizontal="center" vertical="center" wrapText="1"/>
    </xf>
    <xf numFmtId="0" fontId="11" fillId="13" borderId="39" xfId="1" applyFont="1" applyFill="1" applyBorder="1" applyAlignment="1">
      <alignment horizontal="center" vertical="center" wrapText="1"/>
    </xf>
    <xf numFmtId="0" fontId="11" fillId="13" borderId="48" xfId="1" applyFont="1" applyFill="1" applyBorder="1" applyAlignment="1">
      <alignment horizontal="center" vertical="center" wrapText="1"/>
    </xf>
    <xf numFmtId="0" fontId="3" fillId="3" borderId="38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left" vertical="center"/>
      <protection locked="0"/>
    </xf>
    <xf numFmtId="0" fontId="7" fillId="0" borderId="18" xfId="1" applyFont="1" applyBorder="1" applyAlignment="1" applyProtection="1">
      <alignment horizontal="left" vertical="center"/>
      <protection locked="0"/>
    </xf>
    <xf numFmtId="0" fontId="7" fillId="0" borderId="24" xfId="1" applyFont="1" applyBorder="1" applyAlignment="1" applyProtection="1">
      <alignment horizontal="left" vertical="center"/>
      <protection locked="0"/>
    </xf>
    <xf numFmtId="0" fontId="2" fillId="0" borderId="28" xfId="1" applyFont="1" applyBorder="1" applyAlignment="1" applyProtection="1">
      <alignment horizontal="left" vertical="center" wrapText="1"/>
      <protection locked="0"/>
    </xf>
    <xf numFmtId="0" fontId="2" fillId="0" borderId="27" xfId="1" applyFont="1" applyBorder="1" applyAlignment="1" applyProtection="1">
      <alignment horizontal="left" vertical="center"/>
      <protection locked="0"/>
    </xf>
    <xf numFmtId="0" fontId="2" fillId="0" borderId="26" xfId="1" applyFont="1" applyBorder="1" applyAlignment="1" applyProtection="1">
      <alignment horizontal="left" vertical="center"/>
      <protection locked="0"/>
    </xf>
    <xf numFmtId="0" fontId="2" fillId="0" borderId="25" xfId="1" applyFont="1" applyBorder="1" applyAlignment="1" applyProtection="1">
      <alignment horizontal="left" vertical="center"/>
      <protection locked="0"/>
    </xf>
    <xf numFmtId="0" fontId="2" fillId="0" borderId="23" xfId="1" applyFont="1" applyBorder="1" applyAlignment="1" applyProtection="1">
      <alignment horizontal="left" vertical="center"/>
      <protection locked="0"/>
    </xf>
    <xf numFmtId="0" fontId="2" fillId="0" borderId="22" xfId="1" applyFont="1" applyBorder="1" applyAlignment="1" applyProtection="1">
      <alignment horizontal="left" vertical="center"/>
      <protection locked="0"/>
    </xf>
    <xf numFmtId="0" fontId="7" fillId="0" borderId="21" xfId="1" applyFont="1" applyBorder="1" applyAlignment="1" applyProtection="1">
      <alignment vertical="center" wrapText="1"/>
      <protection locked="0"/>
    </xf>
    <xf numFmtId="0" fontId="7" fillId="0" borderId="18" xfId="1" applyFont="1" applyBorder="1" applyAlignment="1" applyProtection="1">
      <alignment vertical="center"/>
      <protection locked="0"/>
    </xf>
    <xf numFmtId="0" fontId="7" fillId="0" borderId="15" xfId="1" applyFont="1" applyBorder="1" applyAlignment="1" applyProtection="1">
      <alignment vertical="center"/>
      <protection locked="0"/>
    </xf>
    <xf numFmtId="0" fontId="3" fillId="8" borderId="40" xfId="1" applyFont="1" applyFill="1" applyBorder="1" applyAlignment="1">
      <alignment horizontal="center" vertical="center" wrapText="1"/>
    </xf>
    <xf numFmtId="0" fontId="3" fillId="8" borderId="3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3" borderId="30" xfId="1" applyFont="1" applyFill="1" applyBorder="1" applyAlignment="1" applyProtection="1">
      <alignment horizontal="center" vertical="center"/>
      <protection locked="0"/>
    </xf>
    <xf numFmtId="0" fontId="6" fillId="3" borderId="29" xfId="1" applyFont="1" applyFill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9" fillId="11" borderId="36" xfId="1" applyFont="1" applyFill="1" applyBorder="1" applyAlignment="1" applyProtection="1">
      <alignment horizontal="center" vertical="center" wrapText="1"/>
      <protection locked="0"/>
    </xf>
    <xf numFmtId="0" fontId="9" fillId="11" borderId="35" xfId="1" applyFont="1" applyFill="1" applyBorder="1" applyAlignment="1" applyProtection="1">
      <alignment horizontal="center" vertical="center" wrapText="1"/>
      <protection locked="0"/>
    </xf>
    <xf numFmtId="0" fontId="9" fillId="11" borderId="34" xfId="1" applyFont="1" applyFill="1" applyBorder="1" applyAlignment="1" applyProtection="1">
      <alignment horizontal="center" vertical="center" wrapText="1"/>
      <protection locked="0"/>
    </xf>
    <xf numFmtId="0" fontId="9" fillId="11" borderId="33" xfId="1" applyFont="1" applyFill="1" applyBorder="1" applyAlignment="1" applyProtection="1">
      <alignment horizontal="center" vertical="center" wrapText="1"/>
      <protection locked="0"/>
    </xf>
    <xf numFmtId="0" fontId="9" fillId="11" borderId="32" xfId="1" applyFont="1" applyFill="1" applyBorder="1" applyAlignment="1" applyProtection="1">
      <alignment horizontal="center" vertical="center" wrapText="1"/>
      <protection locked="0"/>
    </xf>
    <xf numFmtId="0" fontId="9" fillId="11" borderId="31" xfId="1" applyFont="1" applyFill="1" applyBorder="1" applyAlignment="1" applyProtection="1">
      <alignment horizontal="center" vertical="center" wrapText="1"/>
      <protection locked="0"/>
    </xf>
    <xf numFmtId="0" fontId="3" fillId="9" borderId="30" xfId="1" applyFont="1" applyFill="1" applyBorder="1" applyAlignment="1" applyProtection="1">
      <alignment horizontal="center" vertical="center"/>
      <protection locked="0"/>
    </xf>
    <xf numFmtId="0" fontId="2" fillId="9" borderId="29" xfId="1" applyFont="1" applyFill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left" vertical="center"/>
      <protection locked="0"/>
    </xf>
    <xf numFmtId="0" fontId="2" fillId="0" borderId="19" xfId="1" applyFont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center" vertical="center"/>
    </xf>
    <xf numFmtId="0" fontId="2" fillId="7" borderId="10" xfId="1" applyFont="1" applyFill="1" applyBorder="1" applyAlignment="1">
      <alignment horizontal="left" vertical="center" wrapText="1"/>
    </xf>
    <xf numFmtId="0" fontId="2" fillId="7" borderId="37" xfId="1" applyFont="1" applyFill="1" applyBorder="1" applyAlignment="1">
      <alignment horizontal="left" vertical="center" wrapText="1"/>
    </xf>
    <xf numFmtId="0" fontId="2" fillId="7" borderId="43" xfId="1" applyFont="1" applyFill="1" applyBorder="1" applyAlignment="1">
      <alignment horizontal="left" vertical="center" wrapText="1"/>
    </xf>
    <xf numFmtId="0" fontId="2" fillId="7" borderId="40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72E1F516-5500-4D5A-A173-FB7525E7019F}"/>
  </cellStyles>
  <dxfs count="11">
    <dxf>
      <font>
        <color theme="0"/>
      </font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theme="3" tint="-0.49998474074526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104772</xdr:colOff>
      <xdr:row>0</xdr:row>
      <xdr:rowOff>95251</xdr:rowOff>
    </xdr:from>
    <xdr:to>
      <xdr:col>8</xdr:col>
      <xdr:colOff>499241</xdr:colOff>
      <xdr:row>28</xdr:row>
      <xdr:rowOff>72258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239397-799F-40A7-BDF3-BB04EE0EEB0D}"/>
            </a:ext>
          </a:extLst>
        </xdr:cNvPr>
        <xdr:cNvSpPr txBox="1"/>
      </xdr:nvSpPr>
      <xdr:spPr>
        <a:xfrm>
          <a:off x="104772" y="95251"/>
          <a:ext cx="5271269" cy="442200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  <a:effectLst>
          <a:glow rad="228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u="sng"/>
            <a:t>INFORMATION:</a:t>
          </a:r>
          <a:br>
            <a:rPr lang="en-US" sz="1600"/>
          </a:br>
          <a:r>
            <a:rPr lang="en-US" sz="1600"/>
            <a:t>1- </a:t>
          </a:r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Fill in sheet 2-Checks </a:t>
          </a:r>
          <a:r>
            <a:rPr lang="en-US" sz="1600" baseline="0"/>
            <a:t>where you see</a:t>
          </a:r>
          <a:br>
            <a:rPr lang="en-US" sz="1600" baseline="0"/>
          </a:br>
          <a:r>
            <a:rPr lang="en-US" sz="1600" baseline="0"/>
            <a:t> </a:t>
          </a:r>
          <a:br>
            <a:rPr lang="en-US" sz="1600" baseline="0"/>
          </a:br>
          <a:r>
            <a:rPr lang="en-US" sz="1600" baseline="0"/>
            <a:t>2- Sheet it formulated and protected.</a:t>
          </a:r>
          <a:br>
            <a:rPr lang="en-US" sz="1600" baseline="0"/>
          </a:br>
          <a:endParaRPr lang="en-US" sz="1600" baseline="0"/>
        </a:p>
        <a:p>
          <a:r>
            <a:rPr lang="en-US" sz="1600" baseline="0"/>
            <a:t>3- Critical (Go-No-Go) requriments are highlighted in </a:t>
          </a:r>
          <a:br>
            <a:rPr lang="en-US" sz="1600" baseline="0"/>
          </a:br>
          <a:endParaRPr lang="en-US" sz="1600" baseline="0"/>
        </a:p>
        <a:p>
          <a:r>
            <a:rPr lang="en-US" sz="1600" baseline="0"/>
            <a:t>4- </a:t>
          </a:r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In tab "2- Checks" Hover over column cells to see reference is made available, for more references refer back to relevant Specification/Procedure.</a:t>
          </a:r>
        </a:p>
        <a:p>
          <a:endParaRPr lang="en-US" sz="1600" baseline="0"/>
        </a:p>
        <a:p>
          <a:r>
            <a:rPr lang="en-US" sz="1600" baseline="0"/>
            <a:t>5- Result of L3 assurance is auto assessed following this Risk assessment matrix (RAM)"</a:t>
          </a:r>
          <a:br>
            <a:rPr lang="en-US" sz="1600" baseline="0"/>
          </a:br>
          <a:endParaRPr lang="en-US" sz="1600">
            <a:solidFill>
              <a:srgbClr val="FF0000"/>
            </a:solidFill>
          </a:endParaRPr>
        </a:p>
      </xdr:txBody>
    </xdr:sp>
    <xdr:clientData/>
  </xdr:twoCellAnchor>
  <xdr:oneCellAnchor>
    <xdr:from>
      <xdr:col>5</xdr:col>
      <xdr:colOff>487088</xdr:colOff>
      <xdr:row>2</xdr:row>
      <xdr:rowOff>118898</xdr:rowOff>
    </xdr:from>
    <xdr:ext cx="182289" cy="177800"/>
    <xdr:pic>
      <xdr:nvPicPr>
        <xdr:cNvPr id="3" name="Graphic 2" descr="Star">
          <a:extLst>
            <a:ext uri="{FF2B5EF4-FFF2-40B4-BE49-F238E27FC236}">
              <a16:creationId xmlns:a16="http://schemas.microsoft.com/office/drawing/2014/main" id="{244003AB-AE09-46F9-A7A1-F9C7E33C2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92213" y="442748"/>
          <a:ext cx="182289" cy="177800"/>
        </a:xfrm>
        <a:prstGeom prst="rect">
          <a:avLst/>
        </a:prstGeom>
      </xdr:spPr>
    </xdr:pic>
    <xdr:clientData/>
  </xdr:oneCellAnchor>
  <xdr:twoCellAnchor>
    <xdr:from>
      <xdr:col>7</xdr:col>
      <xdr:colOff>306705</xdr:colOff>
      <xdr:row>10</xdr:row>
      <xdr:rowOff>9525</xdr:rowOff>
    </xdr:from>
    <xdr:to>
      <xdr:col>8</xdr:col>
      <xdr:colOff>459105</xdr:colOff>
      <xdr:row>11</xdr:row>
      <xdr:rowOff>60960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81CD77-7CAD-4715-87BA-0CDC5F2EC5D9}"/>
            </a:ext>
          </a:extLst>
        </xdr:cNvPr>
        <xdr:cNvSpPr txBox="1"/>
      </xdr:nvSpPr>
      <xdr:spPr>
        <a:xfrm>
          <a:off x="4360545" y="1609725"/>
          <a:ext cx="731520" cy="21145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YELLOW</a:t>
          </a:r>
        </a:p>
      </xdr:txBody>
    </xdr:sp>
    <xdr:clientData/>
  </xdr:twoCellAnchor>
  <xdr:twoCellAnchor editAs="oneCell">
    <xdr:from>
      <xdr:col>0</xdr:col>
      <xdr:colOff>161924</xdr:colOff>
      <xdr:row>21</xdr:row>
      <xdr:rowOff>96361</xdr:rowOff>
    </xdr:from>
    <xdr:to>
      <xdr:col>8</xdr:col>
      <xdr:colOff>324643</xdr:colOff>
      <xdr:row>28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FD9EE2-E76B-4648-AC5C-807CF5312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4" y="3496786"/>
          <a:ext cx="4810919" cy="1094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846741</xdr:colOff>
      <xdr:row>7</xdr:row>
      <xdr:rowOff>0</xdr:rowOff>
    </xdr:from>
    <xdr:ext cx="208608" cy="210207"/>
    <xdr:pic>
      <xdr:nvPicPr>
        <xdr:cNvPr id="2" name="Graphic 1" descr="Star">
          <a:extLst>
            <a:ext uri="{FF2B5EF4-FFF2-40B4-BE49-F238E27FC236}">
              <a16:creationId xmlns:a16="http://schemas.microsoft.com/office/drawing/2014/main" id="{F9C70AFD-C178-410A-A88D-D1D40BD1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659791" y="0"/>
          <a:ext cx="208608" cy="210207"/>
        </a:xfrm>
        <a:prstGeom prst="rect">
          <a:avLst/>
        </a:prstGeom>
      </xdr:spPr>
    </xdr:pic>
    <xdr:clientData/>
  </xdr:oneCellAnchor>
  <xdr:oneCellAnchor>
    <xdr:from>
      <xdr:col>3</xdr:col>
      <xdr:colOff>619125</xdr:colOff>
      <xdr:row>7</xdr:row>
      <xdr:rowOff>0</xdr:rowOff>
    </xdr:from>
    <xdr:ext cx="169151" cy="170447"/>
    <xdr:pic>
      <xdr:nvPicPr>
        <xdr:cNvPr id="3" name="Graphic 2" descr="Star">
          <a:extLst>
            <a:ext uri="{FF2B5EF4-FFF2-40B4-BE49-F238E27FC236}">
              <a16:creationId xmlns:a16="http://schemas.microsoft.com/office/drawing/2014/main" id="{B2C9E0A2-3424-4ED6-A129-1207F7F4F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35225" y="0"/>
          <a:ext cx="169151" cy="170447"/>
        </a:xfrm>
        <a:prstGeom prst="rect">
          <a:avLst/>
        </a:prstGeom>
      </xdr:spPr>
    </xdr:pic>
    <xdr:clientData/>
  </xdr:oneCellAnchor>
  <xdr:twoCellAnchor>
    <xdr:from>
      <xdr:col>5</xdr:col>
      <xdr:colOff>2600324</xdr:colOff>
      <xdr:row>0</xdr:row>
      <xdr:rowOff>104775</xdr:rowOff>
    </xdr:from>
    <xdr:to>
      <xdr:col>6</xdr:col>
      <xdr:colOff>285295</xdr:colOff>
      <xdr:row>6</xdr:row>
      <xdr:rowOff>85725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B35BCDE7-E97B-4418-B6F9-D619345C04A2}"/>
            </a:ext>
          </a:extLst>
        </xdr:cNvPr>
        <xdr:cNvSpPr/>
      </xdr:nvSpPr>
      <xdr:spPr>
        <a:xfrm>
          <a:off x="10772774" y="104775"/>
          <a:ext cx="428171" cy="1123950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412501</xdr:colOff>
      <xdr:row>2</xdr:row>
      <xdr:rowOff>180974</xdr:rowOff>
    </xdr:from>
    <xdr:ext cx="186212" cy="228600"/>
    <xdr:pic>
      <xdr:nvPicPr>
        <xdr:cNvPr id="5" name="Graphic 4" descr="Star">
          <a:extLst>
            <a:ext uri="{FF2B5EF4-FFF2-40B4-BE49-F238E27FC236}">
              <a16:creationId xmlns:a16="http://schemas.microsoft.com/office/drawing/2014/main" id="{BACD0AC4-0F37-4E4A-8423-90BD613B3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328151" y="552449"/>
          <a:ext cx="186212" cy="228600"/>
        </a:xfrm>
        <a:prstGeom prst="rect">
          <a:avLst/>
        </a:prstGeom>
      </xdr:spPr>
    </xdr:pic>
    <xdr:clientData/>
  </xdr:oneCellAnchor>
  <xdr:twoCellAnchor>
    <xdr:from>
      <xdr:col>0</xdr:col>
      <xdr:colOff>323849</xdr:colOff>
      <xdr:row>0</xdr:row>
      <xdr:rowOff>114300</xdr:rowOff>
    </xdr:from>
    <xdr:to>
      <xdr:col>1</xdr:col>
      <xdr:colOff>114300</xdr:colOff>
      <xdr:row>6</xdr:row>
      <xdr:rowOff>95250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7CBC8BC2-1BC9-4EF8-83FD-D8289AC4CC8A}"/>
            </a:ext>
          </a:extLst>
        </xdr:cNvPr>
        <xdr:cNvSpPr/>
      </xdr:nvSpPr>
      <xdr:spPr>
        <a:xfrm rot="10800000">
          <a:off x="323849" y="114300"/>
          <a:ext cx="371476" cy="1123950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0</xdr:colOff>
      <xdr:row>3</xdr:row>
      <xdr:rowOff>38099</xdr:rowOff>
    </xdr:from>
    <xdr:ext cx="233932" cy="228600"/>
    <xdr:pic>
      <xdr:nvPicPr>
        <xdr:cNvPr id="7" name="Graphic 6" descr="Star">
          <a:extLst>
            <a:ext uri="{FF2B5EF4-FFF2-40B4-BE49-F238E27FC236}">
              <a16:creationId xmlns:a16="http://schemas.microsoft.com/office/drawing/2014/main" id="{1B0304F7-EC2C-4A74-968B-753FABE0B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0800000">
          <a:off x="0" y="600074"/>
          <a:ext cx="233932" cy="2286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909</xdr:colOff>
      <xdr:row>3</xdr:row>
      <xdr:rowOff>47625</xdr:rowOff>
    </xdr:from>
    <xdr:to>
      <xdr:col>8</xdr:col>
      <xdr:colOff>676730</xdr:colOff>
      <xdr:row>11</xdr:row>
      <xdr:rowOff>95250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2E81DF1B-72D9-482D-84DA-D68635D85169}"/>
            </a:ext>
          </a:extLst>
        </xdr:cNvPr>
        <xdr:cNvSpPr/>
      </xdr:nvSpPr>
      <xdr:spPr>
        <a:xfrm>
          <a:off x="13807623" y="600982"/>
          <a:ext cx="675821" cy="2487839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904875</xdr:colOff>
      <xdr:row>3</xdr:row>
      <xdr:rowOff>28575</xdr:rowOff>
    </xdr:from>
    <xdr:to>
      <xdr:col>2</xdr:col>
      <xdr:colOff>28575</xdr:colOff>
      <xdr:row>11</xdr:row>
      <xdr:rowOff>76200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C27E9FEA-89E4-4C53-9FE5-E18721B0C557}"/>
            </a:ext>
          </a:extLst>
        </xdr:cNvPr>
        <xdr:cNvSpPr/>
      </xdr:nvSpPr>
      <xdr:spPr>
        <a:xfrm rot="10800000">
          <a:off x="606425" y="504825"/>
          <a:ext cx="641350" cy="1317625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A3CE-3C9E-4BCE-826C-60E35E55AE5C}">
  <sheetPr>
    <tabColor rgb="FFFFFF00"/>
  </sheetPr>
  <dimension ref="A1"/>
  <sheetViews>
    <sheetView tabSelected="1" view="pageBreakPreview" zoomScaleNormal="100" zoomScaleSheetLayoutView="100" workbookViewId="0">
      <selection activeCell="G35" sqref="G35"/>
    </sheetView>
  </sheetViews>
  <sheetFormatPr defaultColWidth="8.7109375" defaultRowHeight="12.75" x14ac:dyDescent="0.2"/>
  <cols>
    <col min="1" max="16384" width="8.7109375" style="1"/>
  </cols>
  <sheetData/>
  <sheetProtection algorithmName="SHA-512" hashValue="Z4rMLP8fTIftQxLJFtq3cpIDu+q5d/qVoINR4SZUMvoOeOnGd+0f+TgsLyprimn8BVu1WxIYkTJ/2Z1RWi6Hgg==" saltValue="q1i7CFO4P3cWyFHh4EIPl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1E7E-561D-4CDC-9A20-8D1C99EE8668}">
  <sheetPr codeName="Sheet6">
    <tabColor rgb="FFFF0000"/>
  </sheetPr>
  <dimension ref="A1:M35"/>
  <sheetViews>
    <sheetView zoomScale="85" zoomScaleNormal="85" workbookViewId="0">
      <pane ySplit="8" topLeftCell="A30" activePane="bottomLeft" state="frozen"/>
      <selection pane="bottomLeft" activeCell="F3" sqref="F3"/>
    </sheetView>
  </sheetViews>
  <sheetFormatPr defaultColWidth="8.7109375" defaultRowHeight="12.75" x14ac:dyDescent="0.2"/>
  <cols>
    <col min="1" max="1" width="8.7109375" style="26"/>
    <col min="2" max="2" width="32.28515625" style="55" customWidth="1"/>
    <col min="3" max="3" width="46.85546875" style="1" customWidth="1"/>
    <col min="4" max="4" width="13.42578125" style="41" customWidth="1"/>
    <col min="5" max="5" width="21.28515625" style="1" customWidth="1"/>
    <col min="6" max="6" width="41.140625" style="1" customWidth="1"/>
    <col min="7" max="9" width="8.7109375" style="1"/>
    <col min="10" max="13" width="0" style="1" hidden="1" customWidth="1"/>
    <col min="14" max="16384" width="8.7109375" style="1"/>
  </cols>
  <sheetData>
    <row r="1" spans="1:13" ht="13.5" thickBot="1" x14ac:dyDescent="0.25"/>
    <row r="2" spans="1:13" ht="15.75" thickBot="1" x14ac:dyDescent="0.25">
      <c r="B2" s="56" t="s">
        <v>24</v>
      </c>
      <c r="C2" s="57"/>
      <c r="D2" s="1"/>
      <c r="E2" s="63" t="s">
        <v>27</v>
      </c>
      <c r="F2" s="64" t="s">
        <v>18</v>
      </c>
    </row>
    <row r="3" spans="1:13" ht="15" x14ac:dyDescent="0.2">
      <c r="B3" s="58" t="s">
        <v>23</v>
      </c>
      <c r="C3" s="59"/>
      <c r="D3" s="1"/>
      <c r="E3" s="114" t="s">
        <v>21</v>
      </c>
      <c r="F3" s="66" t="s">
        <v>18</v>
      </c>
    </row>
    <row r="4" spans="1:13" ht="15" x14ac:dyDescent="0.2">
      <c r="B4" s="58" t="s">
        <v>81</v>
      </c>
      <c r="C4" s="59"/>
      <c r="D4" s="1"/>
      <c r="E4" s="115"/>
      <c r="F4" s="65" t="s">
        <v>18</v>
      </c>
    </row>
    <row r="5" spans="1:13" ht="15" x14ac:dyDescent="0.2">
      <c r="B5" s="58" t="s">
        <v>80</v>
      </c>
      <c r="C5" s="59"/>
      <c r="D5" s="1"/>
      <c r="E5" s="115"/>
      <c r="F5" s="65" t="s">
        <v>18</v>
      </c>
    </row>
    <row r="6" spans="1:13" ht="15.75" thickBot="1" x14ac:dyDescent="0.25">
      <c r="B6" s="61" t="s">
        <v>19</v>
      </c>
      <c r="C6" s="60" t="s">
        <v>18</v>
      </c>
      <c r="D6" s="1"/>
      <c r="E6" s="116"/>
      <c r="F6" s="67" t="s">
        <v>18</v>
      </c>
    </row>
    <row r="7" spans="1:13" ht="13.5" thickBot="1" x14ac:dyDescent="0.25"/>
    <row r="8" spans="1:13" s="29" customFormat="1" ht="16.5" thickBot="1" x14ac:dyDescent="0.3">
      <c r="A8" s="68" t="s">
        <v>36</v>
      </c>
      <c r="B8" s="69" t="s">
        <v>35</v>
      </c>
      <c r="C8" s="70" t="s">
        <v>34</v>
      </c>
      <c r="D8" s="71" t="s">
        <v>33</v>
      </c>
      <c r="E8" s="70" t="s">
        <v>32</v>
      </c>
      <c r="F8" s="72" t="s">
        <v>14</v>
      </c>
    </row>
    <row r="9" spans="1:13" ht="46.5" customHeight="1" x14ac:dyDescent="0.2">
      <c r="A9" s="98">
        <v>1</v>
      </c>
      <c r="B9" s="96" t="s">
        <v>46</v>
      </c>
      <c r="C9" s="75" t="s">
        <v>47</v>
      </c>
      <c r="D9" s="76"/>
      <c r="E9" s="100" t="str">
        <f>_xlfn.IFS(D9="","Not checked",D10="","Not checked",D9="NO","NO",D10="NO","NO",D10="YES","YES",D9="YES","YES")</f>
        <v>Not checked</v>
      </c>
      <c r="F9" s="102"/>
    </row>
    <row r="10" spans="1:13" ht="28.5" customHeight="1" thickBot="1" x14ac:dyDescent="0.25">
      <c r="A10" s="99"/>
      <c r="B10" s="97"/>
      <c r="C10" s="73" t="s">
        <v>48</v>
      </c>
      <c r="D10" s="74"/>
      <c r="E10" s="101"/>
      <c r="F10" s="103"/>
    </row>
    <row r="11" spans="1:13" ht="39.950000000000003" customHeight="1" x14ac:dyDescent="0.2">
      <c r="A11" s="104">
        <v>2</v>
      </c>
      <c r="B11" s="88" t="s">
        <v>43</v>
      </c>
      <c r="C11" s="77" t="s">
        <v>44</v>
      </c>
      <c r="D11" s="76"/>
      <c r="E11" s="92" t="str">
        <f>_xlfn.IFS(D11="","Not checked",D12="","Not checked",D11="NO","NO",D12="NO","NO",D12="YES","YES",D11="YES","YES")</f>
        <v>Not checked</v>
      </c>
      <c r="F11" s="94"/>
      <c r="K11" s="28" t="s">
        <v>30</v>
      </c>
      <c r="L11" s="28" t="s">
        <v>29</v>
      </c>
      <c r="M11" s="28" t="s">
        <v>31</v>
      </c>
    </row>
    <row r="12" spans="1:13" ht="50.1" customHeight="1" thickBot="1" x14ac:dyDescent="0.25">
      <c r="A12" s="105"/>
      <c r="B12" s="89"/>
      <c r="C12" s="78" t="s">
        <v>45</v>
      </c>
      <c r="D12" s="74"/>
      <c r="E12" s="93"/>
      <c r="F12" s="95"/>
      <c r="K12" s="28"/>
      <c r="L12" s="28"/>
      <c r="M12" s="28"/>
    </row>
    <row r="13" spans="1:13" ht="69" customHeight="1" thickBot="1" x14ac:dyDescent="0.25">
      <c r="A13" s="79">
        <v>3</v>
      </c>
      <c r="B13" s="80" t="s">
        <v>49</v>
      </c>
      <c r="C13" s="81" t="s">
        <v>76</v>
      </c>
      <c r="D13" s="82"/>
      <c r="E13" s="83" t="str">
        <f>_xlfn.IFS(D13="","Not checked",D13="NO","NO",D13="YES","YES")</f>
        <v>Not checked</v>
      </c>
      <c r="F13" s="84"/>
    </row>
    <row r="14" spans="1:13" ht="40.5" customHeight="1" x14ac:dyDescent="0.2">
      <c r="A14" s="90">
        <v>4</v>
      </c>
      <c r="B14" s="88" t="s">
        <v>50</v>
      </c>
      <c r="C14" s="77" t="s">
        <v>51</v>
      </c>
      <c r="D14" s="76"/>
      <c r="E14" s="92" t="str">
        <f>_xlfn.IFS(D14="","Not checked",D15="","Not checked",D14="NO","NO",D15="NO","NO",D15="YES","YES",D14="YES","YES")</f>
        <v>Not checked</v>
      </c>
      <c r="F14" s="94"/>
    </row>
    <row r="15" spans="1:13" ht="33" customHeight="1" thickBot="1" x14ac:dyDescent="0.25">
      <c r="A15" s="91"/>
      <c r="B15" s="89"/>
      <c r="C15" s="78" t="s">
        <v>52</v>
      </c>
      <c r="D15" s="74"/>
      <c r="E15" s="93"/>
      <c r="F15" s="95"/>
    </row>
    <row r="16" spans="1:13" ht="38.1" customHeight="1" x14ac:dyDescent="0.2">
      <c r="A16" s="98">
        <v>5</v>
      </c>
      <c r="B16" s="96" t="s">
        <v>53</v>
      </c>
      <c r="C16" s="87" t="s">
        <v>54</v>
      </c>
      <c r="D16" s="76"/>
      <c r="E16" s="100" t="str">
        <f>_xlfn.IFS(D16="","Not checked",D17="","Not checked",D18="","Not checked",D19="","Not checked",D20="","Not checked",D16="NO","NO",D17="NO","NO",D18="NO","NO",D19="NO","NO",D20="NO","NO",D20="YES","YES",D19="YES","YES",D18="YES","YES",D17="YES","YES",D16="YES","YES")</f>
        <v>Not checked</v>
      </c>
      <c r="F16" s="102"/>
    </row>
    <row r="17" spans="1:6" ht="33.6" customHeight="1" x14ac:dyDescent="0.2">
      <c r="A17" s="110"/>
      <c r="B17" s="111"/>
      <c r="C17" s="37" t="s">
        <v>55</v>
      </c>
      <c r="D17" s="27"/>
      <c r="E17" s="113"/>
      <c r="F17" s="112"/>
    </row>
    <row r="18" spans="1:6" ht="29.45" customHeight="1" x14ac:dyDescent="0.2">
      <c r="A18" s="110"/>
      <c r="B18" s="111"/>
      <c r="C18" s="37" t="s">
        <v>56</v>
      </c>
      <c r="D18" s="27"/>
      <c r="E18" s="113"/>
      <c r="F18" s="112"/>
    </row>
    <row r="19" spans="1:6" ht="21.95" customHeight="1" x14ac:dyDescent="0.2">
      <c r="A19" s="110"/>
      <c r="B19" s="111"/>
      <c r="C19" s="37" t="s">
        <v>57</v>
      </c>
      <c r="D19" s="27"/>
      <c r="E19" s="113"/>
      <c r="F19" s="112"/>
    </row>
    <row r="20" spans="1:6" ht="34.5" customHeight="1" thickBot="1" x14ac:dyDescent="0.25">
      <c r="A20" s="99"/>
      <c r="B20" s="97"/>
      <c r="C20" s="73" t="s">
        <v>58</v>
      </c>
      <c r="D20" s="74"/>
      <c r="E20" s="101"/>
      <c r="F20" s="103"/>
    </row>
    <row r="21" spans="1:6" ht="24" customHeight="1" x14ac:dyDescent="0.2">
      <c r="A21" s="90">
        <v>6</v>
      </c>
      <c r="B21" s="88" t="s">
        <v>59</v>
      </c>
      <c r="C21" s="77" t="s">
        <v>60</v>
      </c>
      <c r="D21" s="76"/>
      <c r="E21" s="92" t="str">
        <f>_xlfn.IFS(D21="","Not checked",D22="","Not checked",D23="","Not checked",D24="","Not checked",D21="NO","NO",D23="NO","NO",D22="NO","NO",D24="NO","NO",D23="YES","YES",D21="YES","YES",D22="YES","YES",D24="YES","YES")</f>
        <v>Not checked</v>
      </c>
      <c r="F21" s="94"/>
    </row>
    <row r="22" spans="1:6" ht="19.5" customHeight="1" x14ac:dyDescent="0.2">
      <c r="A22" s="106"/>
      <c r="B22" s="108"/>
      <c r="C22" s="40" t="s">
        <v>61</v>
      </c>
      <c r="D22" s="27"/>
      <c r="E22" s="118"/>
      <c r="F22" s="119"/>
    </row>
    <row r="23" spans="1:6" ht="29.45" customHeight="1" x14ac:dyDescent="0.2">
      <c r="A23" s="106"/>
      <c r="B23" s="108"/>
      <c r="C23" s="40" t="s">
        <v>62</v>
      </c>
      <c r="D23" s="27"/>
      <c r="E23" s="118"/>
      <c r="F23" s="119"/>
    </row>
    <row r="24" spans="1:6" ht="42.6" customHeight="1" thickBot="1" x14ac:dyDescent="0.25">
      <c r="A24" s="107"/>
      <c r="B24" s="109"/>
      <c r="C24" s="85" t="s">
        <v>63</v>
      </c>
      <c r="D24" s="86"/>
      <c r="E24" s="120"/>
      <c r="F24" s="121"/>
    </row>
    <row r="25" spans="1:6" ht="30.6" customHeight="1" x14ac:dyDescent="0.2">
      <c r="A25" s="98">
        <v>7</v>
      </c>
      <c r="B25" s="96" t="s">
        <v>64</v>
      </c>
      <c r="C25" s="75" t="s">
        <v>65</v>
      </c>
      <c r="D25" s="76"/>
      <c r="E25" s="100" t="str">
        <f>_xlfn.IFS(D25="","Not checked",D26="","Not checked",D27="","Not checked",D28="","Not checked",D25="NO","NO",D27="NO","NO",D26="NO","NO",D28="NO","NO",D27="YES","YES",D25="YES","YES",D26="YES","YES",D28="YES","YES")</f>
        <v>Not checked</v>
      </c>
      <c r="F25" s="102"/>
    </row>
    <row r="26" spans="1:6" ht="26.45" customHeight="1" x14ac:dyDescent="0.2">
      <c r="A26" s="110"/>
      <c r="B26" s="111"/>
      <c r="C26" s="37" t="s">
        <v>66</v>
      </c>
      <c r="D26" s="27"/>
      <c r="E26" s="113"/>
      <c r="F26" s="112"/>
    </row>
    <row r="27" spans="1:6" ht="35.450000000000003" customHeight="1" x14ac:dyDescent="0.2">
      <c r="A27" s="110"/>
      <c r="B27" s="111"/>
      <c r="C27" s="37" t="s">
        <v>67</v>
      </c>
      <c r="D27" s="27"/>
      <c r="E27" s="113"/>
      <c r="F27" s="112"/>
    </row>
    <row r="28" spans="1:6" ht="32.1" customHeight="1" thickBot="1" x14ac:dyDescent="0.25">
      <c r="A28" s="99"/>
      <c r="B28" s="97"/>
      <c r="C28" s="73" t="s">
        <v>77</v>
      </c>
      <c r="D28" s="74"/>
      <c r="E28" s="101"/>
      <c r="F28" s="103"/>
    </row>
    <row r="29" spans="1:6" ht="35.450000000000003" customHeight="1" x14ac:dyDescent="0.2">
      <c r="A29" s="104">
        <v>8</v>
      </c>
      <c r="B29" s="88" t="s">
        <v>68</v>
      </c>
      <c r="C29" s="77" t="s">
        <v>69</v>
      </c>
      <c r="D29" s="76"/>
      <c r="E29" s="92" t="str">
        <f>_xlfn.IFS(D29="","Not checked",D30="","Not checked",D31="","Not checked",D32="","Not checked",D29="NO","NO",D31="NO","NO",D30="NO","NO",D32="NO","NO",D31="YES","YES",D29="YES","YES",D30="YES","YES",D32="YES","YES")</f>
        <v>Not checked</v>
      </c>
      <c r="F29" s="94"/>
    </row>
    <row r="30" spans="1:6" ht="21.6" customHeight="1" x14ac:dyDescent="0.2">
      <c r="A30" s="117"/>
      <c r="B30" s="108"/>
      <c r="C30" s="40" t="s">
        <v>70</v>
      </c>
      <c r="D30" s="27"/>
      <c r="E30" s="118"/>
      <c r="F30" s="119"/>
    </row>
    <row r="31" spans="1:6" ht="21.6" customHeight="1" x14ac:dyDescent="0.2">
      <c r="A31" s="117"/>
      <c r="B31" s="108"/>
      <c r="C31" s="40" t="s">
        <v>71</v>
      </c>
      <c r="D31" s="27"/>
      <c r="E31" s="118"/>
      <c r="F31" s="119"/>
    </row>
    <row r="32" spans="1:6" ht="34.5" customHeight="1" thickBot="1" x14ac:dyDescent="0.25">
      <c r="A32" s="105"/>
      <c r="B32" s="89"/>
      <c r="C32" s="78" t="s">
        <v>77</v>
      </c>
      <c r="D32" s="74"/>
      <c r="E32" s="93"/>
      <c r="F32" s="95"/>
    </row>
    <row r="33" spans="1:6" ht="29.45" customHeight="1" x14ac:dyDescent="0.2">
      <c r="A33" s="98">
        <v>9</v>
      </c>
      <c r="B33" s="96" t="s">
        <v>72</v>
      </c>
      <c r="C33" s="75" t="s">
        <v>73</v>
      </c>
      <c r="D33" s="76"/>
      <c r="E33" s="100" t="str">
        <f>_xlfn.IFS(D33="","Not checked",D34="","Not checked",D35="","Not checked",D33="NO","NO",D34="NO","NO",D35="NO","NO",D35="YES","YES",D34="YES","YES",D33="YES","YES")</f>
        <v>Not checked</v>
      </c>
      <c r="F33" s="102"/>
    </row>
    <row r="34" spans="1:6" ht="20.100000000000001" customHeight="1" x14ac:dyDescent="0.2">
      <c r="A34" s="110"/>
      <c r="B34" s="111"/>
      <c r="C34" s="37" t="s">
        <v>74</v>
      </c>
      <c r="D34" s="27"/>
      <c r="E34" s="113"/>
      <c r="F34" s="112"/>
    </row>
    <row r="35" spans="1:6" ht="18.95" customHeight="1" thickBot="1" x14ac:dyDescent="0.25">
      <c r="A35" s="99"/>
      <c r="B35" s="97"/>
      <c r="C35" s="73" t="s">
        <v>75</v>
      </c>
      <c r="D35" s="74"/>
      <c r="E35" s="101"/>
      <c r="F35" s="103"/>
    </row>
  </sheetData>
  <sheetProtection autoFilter="0"/>
  <protectedRanges>
    <protectedRange sqref="F1 F7:F1048576" name="Range2"/>
    <protectedRange sqref="D1 D7:D1048576" name="Range1"/>
    <protectedRange sqref="D2:D6" name="Range1_1"/>
    <protectedRange sqref="C6 F3:F6" name="Title 2_4_1"/>
  </protectedRanges>
  <dataConsolidate/>
  <mergeCells count="33">
    <mergeCell ref="E3:E6"/>
    <mergeCell ref="E33:E35"/>
    <mergeCell ref="F33:F35"/>
    <mergeCell ref="A33:A35"/>
    <mergeCell ref="B33:B35"/>
    <mergeCell ref="A29:A32"/>
    <mergeCell ref="B29:B32"/>
    <mergeCell ref="E29:E32"/>
    <mergeCell ref="F29:F32"/>
    <mergeCell ref="B25:B28"/>
    <mergeCell ref="A25:A28"/>
    <mergeCell ref="E25:E28"/>
    <mergeCell ref="F25:F28"/>
    <mergeCell ref="E21:E24"/>
    <mergeCell ref="F21:F24"/>
    <mergeCell ref="A21:A24"/>
    <mergeCell ref="B21:B24"/>
    <mergeCell ref="A16:A20"/>
    <mergeCell ref="B16:B20"/>
    <mergeCell ref="F16:F20"/>
    <mergeCell ref="E16:E20"/>
    <mergeCell ref="B14:B15"/>
    <mergeCell ref="A14:A15"/>
    <mergeCell ref="E14:E15"/>
    <mergeCell ref="F14:F15"/>
    <mergeCell ref="B9:B10"/>
    <mergeCell ref="A9:A10"/>
    <mergeCell ref="E9:E10"/>
    <mergeCell ref="F9:F10"/>
    <mergeCell ref="A11:A12"/>
    <mergeCell ref="B11:B12"/>
    <mergeCell ref="E11:E12"/>
    <mergeCell ref="F11:F12"/>
  </mergeCells>
  <conditionalFormatting sqref="E14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F14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F16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F21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F25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F9">
    <cfRule type="iconSet" priority="27">
      <iconSet iconSet="3Symbols2">
        <cfvo type="percent" val="0"/>
        <cfvo type="percent" val="33"/>
        <cfvo type="percent" val="67"/>
      </iconSet>
    </cfRule>
  </conditionalFormatting>
  <conditionalFormatting sqref="F11">
    <cfRule type="iconSet" priority="30">
      <iconSet iconSet="3Symbols2">
        <cfvo type="percent" val="0"/>
        <cfvo type="percent" val="33"/>
        <cfvo type="percent" val="67"/>
      </iconSet>
    </cfRule>
  </conditionalFormatting>
  <conditionalFormatting sqref="E16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E9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E11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3">
    <dataValidation allowBlank="1" showInputMessage="1" showErrorMessage="1" promptTitle="Free text" prompt="Free text to put comments" sqref="F8" xr:uid="{6CE371F3-3590-4BF0-9E20-AC3F536FEA64}"/>
    <dataValidation allowBlank="1" showInputMessage="1" showErrorMessage="1" promptTitle="Drop down" prompt="Select from Drop down list" sqref="D8" xr:uid="{DD5BD58C-DE64-4A27-BE82-7D50FB235591}"/>
    <dataValidation type="list" allowBlank="1" showInputMessage="1" showErrorMessage="1" sqref="D9:D35" xr:uid="{64BF1CBE-8A2F-4B0A-A4EA-A87A5A11D7A7}">
      <formula1>"Yes, 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8F8F-40A9-4484-B49C-EE521D1BDB90}">
  <sheetPr codeName="Sheet1">
    <tabColor rgb="FF92D050"/>
    <pageSetUpPr fitToPage="1"/>
  </sheetPr>
  <dimension ref="A1:K32"/>
  <sheetViews>
    <sheetView topLeftCell="A22" zoomScale="70" zoomScaleNormal="70" zoomScaleSheetLayoutView="85" workbookViewId="0">
      <selection activeCell="D6" sqref="D6:E10"/>
    </sheetView>
  </sheetViews>
  <sheetFormatPr defaultColWidth="8.7109375" defaultRowHeight="14.25" x14ac:dyDescent="0.2"/>
  <cols>
    <col min="1" max="1" width="16.42578125" style="2" customWidth="1"/>
    <col min="2" max="2" width="5.42578125" style="5" customWidth="1"/>
    <col min="3" max="3" width="21.85546875" style="6" bestFit="1" customWidth="1"/>
    <col min="4" max="4" width="41.7109375" style="2" customWidth="1"/>
    <col min="5" max="5" width="26.7109375" style="5" customWidth="1"/>
    <col min="6" max="6" width="36.42578125" style="4" bestFit="1" customWidth="1"/>
    <col min="7" max="7" width="38.140625" style="5" customWidth="1"/>
    <col min="8" max="8" width="14.140625" style="4" hidden="1" customWidth="1"/>
    <col min="9" max="9" width="32" style="3" bestFit="1" customWidth="1"/>
    <col min="10" max="10" width="16.42578125" style="2" hidden="1" customWidth="1"/>
    <col min="11" max="11" width="15.140625" style="2" hidden="1" customWidth="1"/>
    <col min="12" max="16384" width="8.7109375" style="2"/>
  </cols>
  <sheetData>
    <row r="1" spans="1:11" ht="15" thickBot="1" x14ac:dyDescent="0.25">
      <c r="C1" s="25"/>
      <c r="D1" s="4"/>
      <c r="E1" s="23"/>
      <c r="F1" s="23"/>
      <c r="G1" s="23"/>
    </row>
    <row r="2" spans="1:11" ht="14.1" customHeight="1" x14ac:dyDescent="0.2">
      <c r="C2" s="25"/>
      <c r="D2" s="153" t="s">
        <v>40</v>
      </c>
      <c r="E2" s="154"/>
      <c r="F2" s="154"/>
      <c r="G2" s="155"/>
    </row>
    <row r="3" spans="1:11" ht="15" customHeight="1" thickBot="1" x14ac:dyDescent="0.25">
      <c r="C3" s="25"/>
      <c r="D3" s="156"/>
      <c r="E3" s="157"/>
      <c r="F3" s="157"/>
      <c r="G3" s="158"/>
    </row>
    <row r="4" spans="1:11" ht="14.1" customHeight="1" thickBot="1" x14ac:dyDescent="0.25">
      <c r="C4" s="25"/>
      <c r="D4" s="4"/>
      <c r="E4" s="23"/>
      <c r="F4" s="24"/>
      <c r="G4" s="23"/>
    </row>
    <row r="5" spans="1:11" ht="21.75" customHeight="1" x14ac:dyDescent="0.2">
      <c r="C5" s="22" t="s">
        <v>28</v>
      </c>
      <c r="D5" s="159" t="s">
        <v>39</v>
      </c>
      <c r="E5" s="160"/>
      <c r="F5" s="21" t="s">
        <v>27</v>
      </c>
      <c r="G5" s="149" t="str">
        <f>'2- Checks'!F2</f>
        <v>Name &amp; Ref. Ind.</v>
      </c>
      <c r="H5" s="150"/>
      <c r="I5" s="52"/>
    </row>
    <row r="6" spans="1:11" ht="38.1" customHeight="1" x14ac:dyDescent="0.2">
      <c r="C6" s="20" t="s">
        <v>26</v>
      </c>
      <c r="D6" s="161" t="s">
        <v>41</v>
      </c>
      <c r="E6" s="162"/>
      <c r="F6" s="130" t="s">
        <v>25</v>
      </c>
      <c r="G6" s="133" t="s">
        <v>42</v>
      </c>
      <c r="H6" s="134"/>
      <c r="I6" s="52"/>
    </row>
    <row r="7" spans="1:11" ht="38.1" customHeight="1" x14ac:dyDescent="0.2">
      <c r="C7" s="20" t="s">
        <v>24</v>
      </c>
      <c r="D7" s="145">
        <f>'2- Checks'!C2</f>
        <v>0</v>
      </c>
      <c r="E7" s="146"/>
      <c r="F7" s="131"/>
      <c r="G7" s="135"/>
      <c r="H7" s="136"/>
      <c r="I7" s="52"/>
    </row>
    <row r="8" spans="1:11" ht="38.1" customHeight="1" x14ac:dyDescent="0.2">
      <c r="C8" s="20" t="s">
        <v>23</v>
      </c>
      <c r="D8" s="145">
        <f>'2- Checks'!C3</f>
        <v>0</v>
      </c>
      <c r="E8" s="146"/>
      <c r="F8" s="132"/>
      <c r="G8" s="137"/>
      <c r="H8" s="138"/>
      <c r="I8" s="52"/>
    </row>
    <row r="9" spans="1:11" ht="15" x14ac:dyDescent="0.2">
      <c r="C9" s="20" t="s">
        <v>22</v>
      </c>
      <c r="D9" s="145">
        <f>'2- Checks'!C4</f>
        <v>0</v>
      </c>
      <c r="E9" s="146"/>
      <c r="F9" s="139" t="s">
        <v>21</v>
      </c>
      <c r="G9" s="151" t="str">
        <f>'2- Checks'!F3</f>
        <v>Name &amp; Ref. Ind.</v>
      </c>
      <c r="H9" s="152"/>
      <c r="I9" s="52"/>
    </row>
    <row r="10" spans="1:11" ht="14.1" customHeight="1" x14ac:dyDescent="0.2">
      <c r="C10" s="20" t="s">
        <v>20</v>
      </c>
      <c r="D10" s="145">
        <f>'2- Checks'!C5</f>
        <v>0</v>
      </c>
      <c r="E10" s="146"/>
      <c r="F10" s="140"/>
      <c r="G10" s="151" t="str">
        <f>'2- Checks'!F4</f>
        <v>Name &amp; Ref. Ind.</v>
      </c>
      <c r="H10" s="152"/>
      <c r="I10" s="52"/>
    </row>
    <row r="11" spans="1:11" ht="15.75" thickBot="1" x14ac:dyDescent="0.25">
      <c r="C11" s="19" t="s">
        <v>19</v>
      </c>
      <c r="D11" s="147" t="str">
        <f>'2- Checks'!C6</f>
        <v>Name &amp; Ref. Ind.</v>
      </c>
      <c r="E11" s="148"/>
      <c r="F11" s="141"/>
      <c r="G11" s="128" t="str">
        <f>'2- Checks'!F5</f>
        <v>Name &amp; Ref. Ind.</v>
      </c>
      <c r="H11" s="129"/>
      <c r="I11" s="52"/>
    </row>
    <row r="12" spans="1:11" x14ac:dyDescent="0.2">
      <c r="B12" s="4"/>
      <c r="C12" s="4"/>
      <c r="D12" s="18"/>
      <c r="E12" s="4"/>
      <c r="G12" s="4"/>
    </row>
    <row r="13" spans="1:11" ht="24" customHeight="1" thickBot="1" x14ac:dyDescent="0.25">
      <c r="A13" s="42"/>
      <c r="C13" s="144" t="s">
        <v>17</v>
      </c>
      <c r="D13" s="144"/>
      <c r="E13" s="144"/>
      <c r="F13" s="144"/>
      <c r="G13" s="144"/>
      <c r="H13" s="144"/>
    </row>
    <row r="14" spans="1:11" s="17" customFormat="1" ht="20.100000000000001" customHeight="1" thickBot="1" x14ac:dyDescent="0.3">
      <c r="A14" s="43"/>
      <c r="B14" s="45" t="s">
        <v>16</v>
      </c>
      <c r="C14" s="142" t="s">
        <v>78</v>
      </c>
      <c r="D14" s="143"/>
      <c r="E14" s="36" t="s">
        <v>15</v>
      </c>
      <c r="F14" s="143" t="s">
        <v>14</v>
      </c>
      <c r="G14" s="143"/>
      <c r="H14" s="34" t="s">
        <v>13</v>
      </c>
      <c r="I14" s="35" t="s">
        <v>12</v>
      </c>
      <c r="J14" s="17" t="s">
        <v>11</v>
      </c>
      <c r="K14" s="17" t="s">
        <v>10</v>
      </c>
    </row>
    <row r="15" spans="1:11" ht="50.1" customHeight="1" thickBot="1" x14ac:dyDescent="0.25">
      <c r="A15" s="47"/>
      <c r="B15" s="31">
        <v>1</v>
      </c>
      <c r="C15" s="164" t="s">
        <v>46</v>
      </c>
      <c r="D15" s="165"/>
      <c r="E15" s="53" t="str">
        <f>'2- Checks'!E9</f>
        <v>Not checked</v>
      </c>
      <c r="F15" s="127">
        <f>'2- Checks'!F9</f>
        <v>0</v>
      </c>
      <c r="G15" s="127"/>
      <c r="H15" s="53" t="str">
        <f>IF(E15="YES","11.1","0")</f>
        <v>0</v>
      </c>
      <c r="I15" s="54" t="str">
        <f>IF(E15="NO","Ensure corrective action taken. Reccommended to track actions in PIM"," ")</f>
        <v xml:space="preserve"> </v>
      </c>
      <c r="J15" s="2" t="str">
        <f t="shared" ref="J15:J23" si="0">H15</f>
        <v>0</v>
      </c>
      <c r="K15" s="163">
        <f>((J15+J16+J17)/(23.1))</f>
        <v>0</v>
      </c>
    </row>
    <row r="16" spans="1:11" ht="50.1" customHeight="1" thickBot="1" x14ac:dyDescent="0.25">
      <c r="A16" s="47"/>
      <c r="B16" s="30">
        <v>2</v>
      </c>
      <c r="C16" s="164" t="s">
        <v>43</v>
      </c>
      <c r="D16" s="165"/>
      <c r="E16" s="53" t="str">
        <f>'2- Checks'!E11</f>
        <v>Not checked</v>
      </c>
      <c r="F16" s="127">
        <f>'2- Checks'!F11</f>
        <v>0</v>
      </c>
      <c r="G16" s="127"/>
      <c r="H16" s="53" t="str">
        <f t="shared" ref="H16:H23" si="1">IF(E16="YES","11.1","0")</f>
        <v>0</v>
      </c>
      <c r="I16" s="54" t="str">
        <f>IF(E16="NO","Critical requriment. 1- Immediate notification to management. 2-Report in PIM"," ")</f>
        <v xml:space="preserve"> </v>
      </c>
      <c r="J16" s="2" t="str">
        <f t="shared" si="0"/>
        <v>0</v>
      </c>
      <c r="K16" s="163"/>
    </row>
    <row r="17" spans="1:11" ht="50.1" customHeight="1" thickBot="1" x14ac:dyDescent="0.25">
      <c r="A17" s="47"/>
      <c r="B17" s="32">
        <v>3</v>
      </c>
      <c r="C17" s="164" t="s">
        <v>49</v>
      </c>
      <c r="D17" s="165"/>
      <c r="E17" s="53" t="str">
        <f>'2- Checks'!E13</f>
        <v>Not checked</v>
      </c>
      <c r="F17" s="127">
        <f>'2- Checks'!F13</f>
        <v>0</v>
      </c>
      <c r="G17" s="127"/>
      <c r="H17" s="53" t="str">
        <f t="shared" si="1"/>
        <v>0</v>
      </c>
      <c r="I17" s="54" t="str">
        <f t="shared" ref="I17" si="2">IF(E17="NO","Critical requriment. 1- Immediate notification to management. 2-Report in PIM"," ")</f>
        <v xml:space="preserve"> </v>
      </c>
      <c r="J17" s="2" t="str">
        <f t="shared" si="0"/>
        <v>0</v>
      </c>
      <c r="K17" s="163"/>
    </row>
    <row r="18" spans="1:11" ht="50.1" customHeight="1" thickBot="1" x14ac:dyDescent="0.25">
      <c r="A18" s="47"/>
      <c r="B18" s="31">
        <v>4</v>
      </c>
      <c r="C18" s="164" t="s">
        <v>50</v>
      </c>
      <c r="D18" s="165"/>
      <c r="E18" s="53" t="str">
        <f>'2- Checks'!E14</f>
        <v>Not checked</v>
      </c>
      <c r="F18" s="127">
        <f>'2- Checks'!F14</f>
        <v>0</v>
      </c>
      <c r="G18" s="127"/>
      <c r="H18" s="53" t="str">
        <f t="shared" si="1"/>
        <v>0</v>
      </c>
      <c r="I18" s="54" t="str">
        <f>IF(E18="NO","Ensure corrective action taken. Reccommended to track actions in PIM"," ")</f>
        <v xml:space="preserve"> </v>
      </c>
      <c r="J18" s="2" t="str">
        <f t="shared" si="0"/>
        <v>0</v>
      </c>
      <c r="K18" s="163">
        <f>((J18+J19+J20)/(23.1))</f>
        <v>0</v>
      </c>
    </row>
    <row r="19" spans="1:11" ht="50.1" customHeight="1" thickBot="1" x14ac:dyDescent="0.25">
      <c r="A19" s="47"/>
      <c r="B19" s="31">
        <v>5</v>
      </c>
      <c r="C19" s="164" t="s">
        <v>53</v>
      </c>
      <c r="D19" s="165"/>
      <c r="E19" s="53" t="str">
        <f>'2- Checks'!E16</f>
        <v>Not checked</v>
      </c>
      <c r="F19" s="127">
        <f>'2- Checks'!F16</f>
        <v>0</v>
      </c>
      <c r="G19" s="127"/>
      <c r="H19" s="53" t="str">
        <f t="shared" si="1"/>
        <v>0</v>
      </c>
      <c r="I19" s="54" t="str">
        <f>IF(E19="NO","Ensure corrective action taken. Reccommended to track actions in PIM"," ")</f>
        <v xml:space="preserve"> </v>
      </c>
      <c r="J19" s="2" t="str">
        <f t="shared" si="0"/>
        <v>0</v>
      </c>
      <c r="K19" s="163"/>
    </row>
    <row r="20" spans="1:11" ht="50.1" customHeight="1" thickBot="1" x14ac:dyDescent="0.25">
      <c r="A20" s="47"/>
      <c r="B20" s="33">
        <v>6</v>
      </c>
      <c r="C20" s="164" t="s">
        <v>59</v>
      </c>
      <c r="D20" s="165"/>
      <c r="E20" s="53" t="str">
        <f>'2- Checks'!E21</f>
        <v>Not checked</v>
      </c>
      <c r="F20" s="127">
        <f>'2- Checks'!F21</f>
        <v>0</v>
      </c>
      <c r="G20" s="127"/>
      <c r="H20" s="53" t="str">
        <f t="shared" si="1"/>
        <v>0</v>
      </c>
      <c r="I20" s="54" t="str">
        <f>IF(E20="NO","Ensure corrective action taken. Reccommended to track actions in PIM"," ")</f>
        <v xml:space="preserve"> </v>
      </c>
      <c r="J20" s="2" t="str">
        <f t="shared" si="0"/>
        <v>0</v>
      </c>
      <c r="K20" s="163"/>
    </row>
    <row r="21" spans="1:11" ht="50.1" customHeight="1" thickBot="1" x14ac:dyDescent="0.25">
      <c r="A21" s="47"/>
      <c r="B21" s="33">
        <v>7</v>
      </c>
      <c r="C21" s="164" t="s">
        <v>64</v>
      </c>
      <c r="D21" s="165"/>
      <c r="E21" s="53" t="str">
        <f>'2- Checks'!E25</f>
        <v>Not checked</v>
      </c>
      <c r="F21" s="127">
        <f>'2- Checks'!F25</f>
        <v>0</v>
      </c>
      <c r="G21" s="127"/>
      <c r="H21" s="53" t="str">
        <f t="shared" si="1"/>
        <v>0</v>
      </c>
      <c r="I21" s="54" t="str">
        <f t="shared" ref="I21:I23" si="3">IF(E21="NO","Ensure corrective action taken. Reccommended to track actions in PIM"," ")</f>
        <v xml:space="preserve"> </v>
      </c>
      <c r="K21" s="46"/>
    </row>
    <row r="22" spans="1:11" ht="50.1" customHeight="1" thickBot="1" x14ac:dyDescent="0.25">
      <c r="A22" s="47"/>
      <c r="B22" s="32">
        <v>8</v>
      </c>
      <c r="C22" s="166" t="s">
        <v>68</v>
      </c>
      <c r="D22" s="167"/>
      <c r="E22" s="53" t="str">
        <f>'2- Checks'!E29</f>
        <v>Not checked</v>
      </c>
      <c r="F22" s="127">
        <f>'2- Checks'!F29</f>
        <v>0</v>
      </c>
      <c r="G22" s="127"/>
      <c r="H22" s="53" t="str">
        <f t="shared" si="1"/>
        <v>0</v>
      </c>
      <c r="I22" s="54" t="str">
        <f t="shared" ref="I22" si="4">IF(E22="NO","Critical requriment. 1- Immediate notification to management. 2-Report in PIM"," ")</f>
        <v xml:space="preserve"> </v>
      </c>
      <c r="K22" s="46"/>
    </row>
    <row r="23" spans="1:11" ht="50.1" customHeight="1" thickBot="1" x14ac:dyDescent="0.25">
      <c r="A23" s="44"/>
      <c r="B23" s="33">
        <v>9</v>
      </c>
      <c r="C23" s="164" t="s">
        <v>72</v>
      </c>
      <c r="D23" s="165"/>
      <c r="E23" s="53" t="str">
        <f>'2- Checks'!E33</f>
        <v>Not checked</v>
      </c>
      <c r="F23" s="127">
        <f>'2- Checks'!F33</f>
        <v>0</v>
      </c>
      <c r="G23" s="127"/>
      <c r="H23" s="53" t="str">
        <f t="shared" si="1"/>
        <v>0</v>
      </c>
      <c r="I23" s="54" t="str">
        <f t="shared" si="3"/>
        <v xml:space="preserve"> </v>
      </c>
      <c r="J23" s="2" t="str">
        <f t="shared" si="0"/>
        <v>0</v>
      </c>
      <c r="K23" s="39"/>
    </row>
    <row r="24" spans="1:11" ht="15" thickBot="1" x14ac:dyDescent="0.25">
      <c r="A24" s="42"/>
    </row>
    <row r="25" spans="1:11" ht="15" hidden="1" customHeight="1" thickBot="1" x14ac:dyDescent="0.3">
      <c r="B25" s="7"/>
      <c r="C25" s="7"/>
      <c r="D25" s="7"/>
      <c r="E25" s="7"/>
      <c r="F25" s="7"/>
      <c r="G25" s="15" t="s">
        <v>9</v>
      </c>
      <c r="H25" s="16">
        <f>(H15+H16+H17+H18+H19+H20+H21+H22+H23)</f>
        <v>0</v>
      </c>
      <c r="I25" s="7" t="s">
        <v>8</v>
      </c>
    </row>
    <row r="26" spans="1:11" ht="14.25" customHeight="1" x14ac:dyDescent="0.25">
      <c r="B26" s="7"/>
      <c r="C26" s="7"/>
      <c r="D26" s="7"/>
      <c r="E26" s="125" t="s">
        <v>38</v>
      </c>
      <c r="F26" s="50" t="s">
        <v>7</v>
      </c>
      <c r="G26" s="51" t="str">
        <f>_xlfn.IFS(E16="NO","High",E17="NO","High",E22="NO","High",H25=0,"High",H25&lt;=49,"High",H25&lt;=84,"Med",H25&gt;=85,"Low",H25&lt;=85,"Low")</f>
        <v>High</v>
      </c>
      <c r="I26" s="7"/>
    </row>
    <row r="27" spans="1:11" ht="14.25" hidden="1" customHeight="1" thickBot="1" x14ac:dyDescent="0.3">
      <c r="B27" s="7"/>
      <c r="C27" s="7"/>
      <c r="D27" s="7"/>
      <c r="E27" s="126"/>
      <c r="F27" s="48" t="s">
        <v>37</v>
      </c>
      <c r="G27" s="49">
        <f>_xlfn.IFS(E16="NO","0",E17="NO","0",E22="NO","0",H25=H15+H16+H17+H18+H19+H20+H21+H22+H23,H25)</f>
        <v>0</v>
      </c>
      <c r="H27" s="38"/>
      <c r="I27" s="7" t="s">
        <v>8</v>
      </c>
    </row>
    <row r="28" spans="1:11" ht="14.25" customHeight="1" thickBot="1" x14ac:dyDescent="0.3">
      <c r="B28" s="7"/>
      <c r="C28" s="7"/>
      <c r="D28" s="7"/>
      <c r="E28" s="7"/>
      <c r="F28" s="7"/>
      <c r="G28" s="7"/>
      <c r="H28" s="7"/>
      <c r="I28" s="7"/>
    </row>
    <row r="29" spans="1:11" ht="14.25" customHeight="1" x14ac:dyDescent="0.25">
      <c r="B29" s="7"/>
      <c r="C29" s="7"/>
      <c r="D29" s="7"/>
      <c r="E29" s="122" t="s">
        <v>6</v>
      </c>
      <c r="F29" s="14" t="s">
        <v>5</v>
      </c>
      <c r="G29" s="13" t="s">
        <v>4</v>
      </c>
      <c r="H29" s="2"/>
      <c r="I29" s="7"/>
    </row>
    <row r="30" spans="1:11" ht="14.25" customHeight="1" x14ac:dyDescent="0.25">
      <c r="B30" s="7"/>
      <c r="C30" s="7"/>
      <c r="D30" s="7"/>
      <c r="E30" s="123"/>
      <c r="F30" s="12" t="s">
        <v>3</v>
      </c>
      <c r="G30" s="11" t="s">
        <v>2</v>
      </c>
      <c r="H30" s="2"/>
      <c r="I30" s="7"/>
    </row>
    <row r="31" spans="1:11" ht="14.25" customHeight="1" x14ac:dyDescent="0.25">
      <c r="B31" s="7"/>
      <c r="C31" s="7"/>
      <c r="D31" s="7"/>
      <c r="E31" s="123"/>
      <c r="F31" s="10" t="s">
        <v>1</v>
      </c>
      <c r="G31" s="9" t="s">
        <v>0</v>
      </c>
      <c r="H31" s="2"/>
      <c r="I31" s="7"/>
    </row>
    <row r="32" spans="1:11" ht="42.75" customHeight="1" thickBot="1" x14ac:dyDescent="0.3">
      <c r="B32" s="7"/>
      <c r="C32" s="7"/>
      <c r="D32" s="7"/>
      <c r="E32" s="124"/>
      <c r="F32" s="62" t="s">
        <v>79</v>
      </c>
      <c r="G32" s="8" t="s">
        <v>0</v>
      </c>
      <c r="H32" s="2"/>
      <c r="I32" s="7"/>
    </row>
  </sheetData>
  <sheetProtection algorithmName="SHA-512" hashValue="5RlbRYLQVD10mKfRpR5wRwQ6MtrN3DFzD6pSWD1fMnSmZvmmrJznJzby9Y9j/fK5nIj5DqiQcuCBKnJtr5sMCA==" saltValue="j/Q5HaimN9chMDHZGt3BKQ==" spinCount="100000" sheet="1" objects="1" scenarios="1"/>
  <protectedRanges>
    <protectedRange sqref="G5:H11" name="Title 2"/>
    <protectedRange sqref="D5:E11" name="Title 1"/>
  </protectedRanges>
  <mergeCells count="40">
    <mergeCell ref="C23:D23"/>
    <mergeCell ref="F20:G20"/>
    <mergeCell ref="C21:D21"/>
    <mergeCell ref="C22:D22"/>
    <mergeCell ref="F21:G21"/>
    <mergeCell ref="F22:G22"/>
    <mergeCell ref="K15:K17"/>
    <mergeCell ref="K18:K20"/>
    <mergeCell ref="C15:D15"/>
    <mergeCell ref="C16:D16"/>
    <mergeCell ref="C17:D17"/>
    <mergeCell ref="C18:D18"/>
    <mergeCell ref="C19:D19"/>
    <mergeCell ref="C20:D20"/>
    <mergeCell ref="G5:H5"/>
    <mergeCell ref="G9:H9"/>
    <mergeCell ref="G10:H10"/>
    <mergeCell ref="D2:G3"/>
    <mergeCell ref="D5:E5"/>
    <mergeCell ref="D6:E6"/>
    <mergeCell ref="D7:E7"/>
    <mergeCell ref="D8:E8"/>
    <mergeCell ref="D9:E9"/>
    <mergeCell ref="G11:H11"/>
    <mergeCell ref="F6:F8"/>
    <mergeCell ref="G6:H8"/>
    <mergeCell ref="F9:F11"/>
    <mergeCell ref="C14:D14"/>
    <mergeCell ref="F14:G14"/>
    <mergeCell ref="C13:H13"/>
    <mergeCell ref="D10:E10"/>
    <mergeCell ref="D11:E11"/>
    <mergeCell ref="E29:E32"/>
    <mergeCell ref="E26:E27"/>
    <mergeCell ref="F23:G23"/>
    <mergeCell ref="F15:G15"/>
    <mergeCell ref="F16:G16"/>
    <mergeCell ref="F17:G17"/>
    <mergeCell ref="F18:G18"/>
    <mergeCell ref="F19:G19"/>
  </mergeCells>
  <conditionalFormatting sqref="E15:E23">
    <cfRule type="containsText" dxfId="10" priority="11" operator="containsText" text="Not checked">
      <formula>NOT(ISERROR(SEARCH("Not checked",E15)))</formula>
    </cfRule>
    <cfRule type="containsText" dxfId="9" priority="13" operator="containsText" text="YES">
      <formula>NOT(ISERROR(SEARCH("YES",E15)))</formula>
    </cfRule>
  </conditionalFormatting>
  <conditionalFormatting sqref="E15:E23">
    <cfRule type="containsText" dxfId="8" priority="12" operator="containsText" text="NO">
      <formula>NOT(ISERROR(SEARCH("NO",E15)))</formula>
    </cfRule>
  </conditionalFormatting>
  <conditionalFormatting sqref="H15:H23">
    <cfRule type="expression" priority="10">
      <formula>"IF(D21=""YES"",""7.7"",""0"")"</formula>
    </cfRule>
  </conditionalFormatting>
  <conditionalFormatting sqref="I15:I23">
    <cfRule type="notContainsBlanks" dxfId="7" priority="14">
      <formula>LEN(TRIM(I15))&gt;0</formula>
    </cfRule>
  </conditionalFormatting>
  <conditionalFormatting sqref="H25">
    <cfRule type="cellIs" dxfId="6" priority="7" operator="between">
      <formula>84</formula>
      <formula>101</formula>
    </cfRule>
    <cfRule type="cellIs" dxfId="5" priority="8" operator="between">
      <formula>50</formula>
      <formula>84</formula>
    </cfRule>
    <cfRule type="cellIs" dxfId="4" priority="9" operator="between">
      <formula>0</formula>
      <formula>49</formula>
    </cfRule>
  </conditionalFormatting>
  <conditionalFormatting sqref="G26">
    <cfRule type="containsText" dxfId="3" priority="4" operator="containsText" text="High">
      <formula>NOT(ISERROR(SEARCH("High",G26)))</formula>
    </cfRule>
    <cfRule type="containsText" dxfId="2" priority="5" operator="containsText" text="Med">
      <formula>NOT(ISERROR(SEARCH("Med",G26)))</formula>
    </cfRule>
    <cfRule type="containsText" dxfId="1" priority="6" operator="containsText" text="Low">
      <formula>NOT(ISERROR(SEARCH("Low",G26)))</formula>
    </cfRule>
  </conditionalFormatting>
  <conditionalFormatting sqref="I16:I23">
    <cfRule type="containsText" priority="3" stopIfTrue="1" operator="containsText" text="Ensure corrective action taken. Reccommended to track actions in PIM">
      <formula>NOT(ISERROR(SEARCH("Ensure corrective action taken. Reccommended to track actions in PIM",I16)))</formula>
    </cfRule>
  </conditionalFormatting>
  <conditionalFormatting sqref="F15:G23">
    <cfRule type="cellIs" dxfId="0" priority="2" operator="between">
      <formula>0</formula>
      <formula>0</formula>
    </cfRule>
  </conditionalFormatting>
  <conditionalFormatting sqref="I15">
    <cfRule type="containsText" priority="1" stopIfTrue="1" operator="containsText" text="Ensure corrective action taken. Reccommended to track actions in PIM">
      <formula>NOT(ISERROR(SEARCH("Ensure corrective action taken. Reccommended to track actions in PIM",I15)))</formula>
    </cfRule>
  </conditionalFormatting>
  <printOptions horizontalCentered="1"/>
  <pageMargins left="0.4" right="0.4" top="0.6" bottom="0.5" header="0.5" footer="0.25"/>
  <pageSetup paperSize="9" scale="88" orientation="landscape" horizontalDpi="4294967295" verticalDpi="4294967295" r:id="rId1"/>
  <headerFooter alignWithMargins="0">
    <oddHeader>&amp;CHSE Tracker</oddHeader>
    <oddFooter>&amp;C14/01/2019 V.03&amp;R&amp;"Trebuchet MS,Regular"&amp;8Page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7D1EE79E60344824E760B72401DCD" ma:contentTypeVersion="24" ma:contentTypeDescription="Create a new document." ma:contentTypeScope="" ma:versionID="6ff9f7d33ba1a101a7aa734237f058ef">
  <xsd:schema xmlns:xsd="http://www.w3.org/2001/XMLSchema" xmlns:xs="http://www.w3.org/2001/XMLSchema" xmlns:p="http://schemas.microsoft.com/office/2006/metadata/properties" xmlns:ns2="4e08bec3-6e5c-4fb3-a2b0-951dae00c3f7" xmlns:ns3="de9550f0-de3c-4272-a9da-276f7a4be8d9" targetNamespace="http://schemas.microsoft.com/office/2006/metadata/properties" ma:root="true" ma:fieldsID="4e3edfbcd136b0388c91a7d7d4c9e12d" ns2:_="" ns3:_="">
    <xsd:import namespace="4e08bec3-6e5c-4fb3-a2b0-951dae00c3f7"/>
    <xsd:import namespace="de9550f0-de3c-4272-a9da-276f7a4be8d9"/>
    <xsd:element name="properties">
      <xsd:complexType>
        <xsd:sequence>
          <xsd:element name="documentManagement">
            <xsd:complexType>
              <xsd:all>
                <xsd:element ref="ns2:vTitle" minOccurs="0"/>
                <xsd:element ref="ns2:Category" minOccurs="0"/>
                <xsd:element ref="ns2:RefIDURL" minOccurs="0"/>
                <xsd:element ref="ns2:BackToHSEDocument" minOccurs="0"/>
                <xsd:element ref="ns2:DevelTeamName" minOccurs="0"/>
                <xsd:element ref="ns2:ProcessOwner" minOccurs="0"/>
                <xsd:element ref="ns2:ProcessAuthor" minOccurs="0"/>
                <xsd:element ref="ns2:ISORef" minOccurs="0"/>
                <xsd:element ref="ns2:DateIssued" minOccurs="0"/>
                <xsd:element ref="ns2:ProcessNo" minOccurs="0"/>
                <xsd:element ref="ns2:DocumentVersion" minOccurs="0"/>
                <xsd:element ref="ns3:SharedWithUsers" minOccurs="0"/>
                <xsd:element ref="ns2:ControlledDoc" minOccurs="0"/>
                <xsd:element ref="ns2:IsPopUp" minOccurs="0"/>
                <xsd:element ref="ns2:CMSDocsSecurityClassification" minOccurs="0"/>
                <xsd:element ref="ns2:HSESearchKeywords" minOccurs="0"/>
                <xsd:element ref="ns2:ViewerType" minOccurs="0"/>
                <xsd:element ref="ns2:ExpiryDate" minOccurs="0"/>
                <xsd:element ref="ns2:DocTypeClassification" minOccurs="0"/>
                <xsd:element ref="ns2:Levels" minOccurs="0"/>
                <xsd:element ref="ns2:Order0" minOccurs="0"/>
                <xsd:element ref="ns2:Alert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8bec3-6e5c-4fb3-a2b0-951dae00c3f7" elementFormDefault="qualified">
    <xsd:import namespace="http://schemas.microsoft.com/office/2006/documentManagement/types"/>
    <xsd:import namespace="http://schemas.microsoft.com/office/infopath/2007/PartnerControls"/>
    <xsd:element name="vTitle" ma:index="1" nillable="true" ma:displayName="vTitle" ma:internalName="vTitle">
      <xsd:simpleType>
        <xsd:restriction base="dms:Text">
          <xsd:maxLength value="255"/>
        </xsd:restriction>
      </xsd:simpleType>
    </xsd:element>
    <xsd:element name="Category" ma:index="3" nillable="true" ma:displayName="Category" ma:list="{b854a5c6-2105-49df-9694-9a26bb9e819a}" ma:internalName="Category" ma:showField="Title">
      <xsd:simpleType>
        <xsd:restriction base="dms:Lookup"/>
      </xsd:simpleType>
    </xsd:element>
    <xsd:element name="RefIDURL" ma:index="4" nillable="true" ma:displayName="RefIDURL" ma:internalName="RefIDURL">
      <xsd:simpleType>
        <xsd:restriction base="dms:Text">
          <xsd:maxLength value="255"/>
        </xsd:restriction>
      </xsd:simpleType>
    </xsd:element>
    <xsd:element name="BackToHSEDocument" ma:index="11" nillable="true" ma:displayName="BackToHSEDocument" ma:list="{4e08bec3-6e5c-4fb3-a2b0-951dae00c3f7}" ma:internalName="BackToHSEDocument" ma:showField="RefIDURL">
      <xsd:simpleType>
        <xsd:restriction base="dms:Lookup"/>
      </xsd:simpleType>
    </xsd:element>
    <xsd:element name="DevelTeamName" ma:index="12" nillable="true" ma:displayName="DevelTeamName" ma:internalName="DevelTeamName">
      <xsd:simpleType>
        <xsd:restriction base="dms:Text">
          <xsd:maxLength value="255"/>
        </xsd:restriction>
      </xsd:simpleType>
    </xsd:element>
    <xsd:element name="ProcessOwner" ma:index="13" nillable="true" ma:displayName="ProcessOwner" ma:internalName="ProcessOwner">
      <xsd:simpleType>
        <xsd:restriction base="dms:Text">
          <xsd:maxLength value="255"/>
        </xsd:restriction>
      </xsd:simpleType>
    </xsd:element>
    <xsd:element name="ProcessAuthor" ma:index="14" nillable="true" ma:displayName="ProcessAuthor" ma:internalName="ProcessAuthor">
      <xsd:simpleType>
        <xsd:restriction base="dms:Text">
          <xsd:maxLength value="255"/>
        </xsd:restriction>
      </xsd:simpleType>
    </xsd:element>
    <xsd:element name="ISORef" ma:index="15" nillable="true" ma:displayName="ISORef" ma:internalName="ISORef">
      <xsd:simpleType>
        <xsd:restriction base="dms:Text">
          <xsd:maxLength value="255"/>
        </xsd:restriction>
      </xsd:simpleType>
    </xsd:element>
    <xsd:element name="DateIssued" ma:index="16" nillable="true" ma:displayName="DateIssued" ma:format="DateOnly" ma:internalName="DateIssued">
      <xsd:simpleType>
        <xsd:restriction base="dms:DateTime"/>
      </xsd:simpleType>
    </xsd:element>
    <xsd:element name="ProcessNo" ma:index="17" nillable="true" ma:displayName="ProcessNo" ma:internalName="ProcessNo">
      <xsd:simpleType>
        <xsd:restriction base="dms:Text">
          <xsd:maxLength value="255"/>
        </xsd:restriction>
      </xsd:simpleType>
    </xsd:element>
    <xsd:element name="DocumentVersion" ma:index="18" nillable="true" ma:displayName="DocumentVersion" ma:internalName="DocumentVersion">
      <xsd:simpleType>
        <xsd:restriction base="dms:Text">
          <xsd:maxLength value="255"/>
        </xsd:restriction>
      </xsd:simpleType>
    </xsd:element>
    <xsd:element name="ControlledDoc" ma:index="20" nillable="true" ma:displayName="ControlledDoc" ma:default="1" ma:internalName="ControlledDoc">
      <xsd:simpleType>
        <xsd:restriction base="dms:Boolean"/>
      </xsd:simpleType>
    </xsd:element>
    <xsd:element name="IsPopUp" ma:index="21" nillable="true" ma:displayName="IsPopUp" ma:default="0" ma:internalName="IsPopUp">
      <xsd:simpleType>
        <xsd:restriction base="dms:Boolean"/>
      </xsd:simpleType>
    </xsd:element>
    <xsd:element name="CMSDocsSecurityClassification" ma:index="22" nillable="true" ma:displayName="CMSDocsSecurityClassification" ma:internalName="CMSDocsSecurityClassification">
      <xsd:simpleType>
        <xsd:restriction base="dms:Text">
          <xsd:maxLength value="255"/>
        </xsd:restriction>
      </xsd:simpleType>
    </xsd:element>
    <xsd:element name="HSESearchKeywords" ma:index="23" nillable="true" ma:displayName="HSESearchKeywords" ma:internalName="HSESearchKeywords">
      <xsd:simpleType>
        <xsd:restriction base="dms:Text">
          <xsd:maxLength value="255"/>
        </xsd:restriction>
      </xsd:simpleType>
    </xsd:element>
    <xsd:element name="ViewerType" ma:index="24" nillable="true" ma:displayName="ViewerType" ma:default="Custom" ma:internalName="ViewerType">
      <xsd:simpleType>
        <xsd:restriction base="dms:Text">
          <xsd:maxLength value="255"/>
        </xsd:restriction>
      </xsd:simpleType>
    </xsd:element>
    <xsd:element name="ExpiryDate" ma:index="25" nillable="true" ma:displayName="ExpiryDate" ma:format="DateOnly" ma:internalName="ExpiryDate">
      <xsd:simpleType>
        <xsd:restriction base="dms:DateTime"/>
      </xsd:simpleType>
    </xsd:element>
    <xsd:element name="DocTypeClassification" ma:index="27" nillable="true" ma:displayName="DocTypeClassification" ma:default="Default" ma:format="Dropdown" ma:internalName="DocTypeClassification">
      <xsd:simpleType>
        <xsd:restriction base="dms:Choice">
          <xsd:enumeration value="Default"/>
          <xsd:enumeration value="Checklist"/>
          <xsd:enumeration value="Template"/>
        </xsd:restriction>
      </xsd:simpleType>
    </xsd:element>
    <xsd:element name="Levels" ma:index="28" nillable="true" ma:displayName="Levels" ma:internalName="Levels">
      <xsd:simpleType>
        <xsd:restriction base="dms:Text">
          <xsd:maxLength value="255"/>
        </xsd:restriction>
      </xsd:simpleType>
    </xsd:element>
    <xsd:element name="Order0" ma:index="29" nillable="true" ma:displayName="Order" ma:internalName="Order0">
      <xsd:simpleType>
        <xsd:restriction base="dms:Number"/>
      </xsd:simpleType>
    </xsd:element>
    <xsd:element name="AlertUpdate" ma:index="30" nillable="true" ma:displayName="AlertUpdate" ma:internalName="AlertUpda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550f0-de3c-4272-a9da-276f7a4be8d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yDate xmlns="4e08bec3-6e5c-4fb3-a2b0-951dae00c3f7">2025-10-22T20:00:00+00:00</ExpiryDate>
    <DocumentVersion xmlns="4e08bec3-6e5c-4fb3-a2b0-951dae00c3f7" xsi:nil="true"/>
    <ViewerType xmlns="4e08bec3-6e5c-4fb3-a2b0-951dae00c3f7">Default</ViewerType>
    <ProcessNo xmlns="4e08bec3-6e5c-4fb3-a2b0-951dae00c3f7">SP-2194-C-L3</ProcessNo>
    <ISORef xmlns="4e08bec3-6e5c-4fb3-a2b0-951dae00c3f7">6.1</ISORef>
    <RefIDURL xmlns="4e08bec3-6e5c-4fb3-a2b0-951dae00c3f7">SP-2194-C-L3</RefIDURL>
    <Levels xmlns="4e08bec3-6e5c-4fb3-a2b0-951dae00c3f7">L3</Levels>
    <DocTypeClassification xmlns="4e08bec3-6e5c-4fb3-a2b0-951dae00c3f7">Checklist</DocTypeClassification>
    <BackToHSEDocument xmlns="4e08bec3-6e5c-4fb3-a2b0-951dae00c3f7" xsi:nil="true"/>
    <vTitle xmlns="4e08bec3-6e5c-4fb3-a2b0-951dae00c3f7">Specification for Environmental Management</vTitle>
    <ProcessOwner xmlns="4e08bec3-6e5c-4fb3-a2b0-951dae00c3f7">MSE2 - Head Corporate Environment (CFDH)</ProcessOwner>
    <DateIssued xmlns="4e08bec3-6e5c-4fb3-a2b0-951dae00c3f7">2019-10-22T20:00:00+00:00</DateIssued>
    <HSESearchKeywords xmlns="4e08bec3-6e5c-4fb3-a2b0-951dae00c3f7" xsi:nil="true"/>
    <Category xmlns="4e08bec3-6e5c-4fb3-a2b0-951dae00c3f7" xsi:nil="true"/>
    <CMSDocsSecurityClassification xmlns="4e08bec3-6e5c-4fb3-a2b0-951dae00c3f7">Unrestricted</CMSDocsSecurityClassification>
    <ProcessAuthor xmlns="4e08bec3-6e5c-4fb3-a2b0-951dae00c3f7">Raisi, Fahad MSE24</ProcessAuthor>
    <ControlledDoc xmlns="4e08bec3-6e5c-4fb3-a2b0-951dae00c3f7">true</ControlledDoc>
    <IsPopUp xmlns="4e08bec3-6e5c-4fb3-a2b0-951dae00c3f7">false</IsPopUp>
    <DevelTeamName xmlns="4e08bec3-6e5c-4fb3-a2b0-951dae00c3f7" xsi:nil="true"/>
    <AlertUpdate xmlns="4e08bec3-6e5c-4fb3-a2b0-951dae00c3f7">
      <Url>https://hsedocs.pdo.com.om/_layouts/15/wrkstat.aspx?List=4e08bec3-6e5c-4fb3-a2b0-951dae00c3f7&amp;WorkflowInstanceName=871ae223-32a0-4872-8852-45d5cbf60a7f</Url>
      <Description>AlertUpdate</Description>
    </AlertUpdate>
    <Order0 xmlns="4e08bec3-6e5c-4fb3-a2b0-951dae00c3f7" xsi:nil="true"/>
  </documentManagement>
</p:properties>
</file>

<file path=customXml/itemProps1.xml><?xml version="1.0" encoding="utf-8"?>
<ds:datastoreItem xmlns:ds="http://schemas.openxmlformats.org/officeDocument/2006/customXml" ds:itemID="{57AE9453-1C3E-4EAC-950C-A0462B2FD7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789148-5F97-4597-BA4C-04C1BF970A5A}"/>
</file>

<file path=customXml/itemProps3.xml><?xml version="1.0" encoding="utf-8"?>
<ds:datastoreItem xmlns:ds="http://schemas.openxmlformats.org/officeDocument/2006/customXml" ds:itemID="{0CE0C2A5-90D8-4245-AFCF-3FFBA153F994}">
  <ds:schemaRefs>
    <ds:schemaRef ds:uri="0ba4cfd4-b64c-479e-8fb1-117def0c940f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c28dda4-d0ca-4344-b6a5-ce3ac05cc92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</vt:lpstr>
      <vt:lpstr>2- Checks</vt:lpstr>
      <vt:lpstr>1- L3 Report page</vt:lpstr>
      <vt:lpstr>'1- L3 Report page'!Print_Area</vt:lpstr>
    </vt:vector>
  </TitlesOfParts>
  <Company>PDO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SP-2194-C-L3</dc:title>
  <dc:creator>Wahaibi, Sami MSE533</dc:creator>
  <cp:lastModifiedBy>Othmani, Adnan MSE531</cp:lastModifiedBy>
  <dcterms:created xsi:type="dcterms:W3CDTF">2021-04-20T09:35:36Z</dcterms:created>
  <dcterms:modified xsi:type="dcterms:W3CDTF">2021-10-20T05:56:30Z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0x010100C797D1EE79E60344824E760B72401DCD</vt:lpwstr>
  </property>
  <property fmtid="{D5CDD505-2E9C-101B-9397-08002B2CF9AE}" pid="4" name="CMSDepartment">
    <vt:lpwstr>491;#MSEM|6bf32c16-9aaf-4376-afa8-27e5e54a686a</vt:lpwstr>
  </property>
  <property fmtid="{D5CDD505-2E9C-101B-9397-08002B2CF9AE}" pid="5" name="Discipline">
    <vt:lpwstr>345;#HSE|44186c04-9fe2-400a-8fda-bf40bf3ac852;#406;#Medical|d756d905-6d31-465d-af3a-0b43d934770d</vt:lpwstr>
  </property>
  <property fmtid="{D5CDD505-2E9C-101B-9397-08002B2CF9AE}" pid="6" name="DocumentType">
    <vt:lpwstr>391;#Specification|feb2ed4e-8938-419b-949f-e1a61b3dd284</vt:lpwstr>
  </property>
</Properties>
</file>